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AI LIEU  (MAI)\2023\phan bo 2023\BC 2 TO trinh hop TTUB\Nghi quyet\phat hanh\"/>
    </mc:Choice>
  </mc:AlternateContent>
  <bookViews>
    <workbookView xWindow="1965" yWindow="735" windowWidth="27435" windowHeight="17835" activeTab="2"/>
  </bookViews>
  <sheets>
    <sheet name="điều chỉnh trung hạn" sheetId="12" r:id="rId1"/>
    <sheet name="phan bo 2023" sheetId="9" r:id="rId2"/>
    <sheet name="Sheet1" sheetId="13" r:id="rId3"/>
    <sheet name="NSTW trong nước" sheetId="5" state="hidden" r:id="rId4"/>
  </sheets>
  <externalReferences>
    <externalReference r:id="rId5"/>
  </externalReferences>
  <definedNames>
    <definedName name="_________a1" localSheetId="3" hidden="1">{"'Sheet1'!$L$16"}</definedName>
    <definedName name="_________a1" hidden="1">{"'Sheet1'!$L$16"}</definedName>
    <definedName name="_________ban2" localSheetId="3" hidden="1">{"'Sheet1'!$L$16"}</definedName>
    <definedName name="_________ban2" hidden="1">{"'Sheet1'!$L$16"}</definedName>
    <definedName name="_________h1" localSheetId="3" hidden="1">{"'Sheet1'!$L$16"}</definedName>
    <definedName name="_________h1" hidden="1">{"'Sheet1'!$L$16"}</definedName>
    <definedName name="_________hu1" localSheetId="3" hidden="1">{"'Sheet1'!$L$16"}</definedName>
    <definedName name="_________hu1" hidden="1">{"'Sheet1'!$L$16"}</definedName>
    <definedName name="_________hu2" localSheetId="3" hidden="1">{"'Sheet1'!$L$16"}</definedName>
    <definedName name="_________hu2" hidden="1">{"'Sheet1'!$L$16"}</definedName>
    <definedName name="_________hu5" localSheetId="3" hidden="1">{"'Sheet1'!$L$16"}</definedName>
    <definedName name="_________hu5" hidden="1">{"'Sheet1'!$L$16"}</definedName>
    <definedName name="_________hu6" localSheetId="3" hidden="1">{"'Sheet1'!$L$16"}</definedName>
    <definedName name="_________hu6" hidden="1">{"'Sheet1'!$L$16"}</definedName>
    <definedName name="_________M36" localSheetId="3" hidden="1">{"'Sheet1'!$L$16"}</definedName>
    <definedName name="_________M36" hidden="1">{"'Sheet1'!$L$16"}</definedName>
    <definedName name="_________PA3" localSheetId="3" hidden="1">{"'Sheet1'!$L$16"}</definedName>
    <definedName name="_________PA3" hidden="1">{"'Sheet1'!$L$16"}</definedName>
    <definedName name="_________Tru21" localSheetId="3" hidden="1">{"'Sheet1'!$L$16"}</definedName>
    <definedName name="_________Tru21" hidden="1">{"'Sheet1'!$L$16"}</definedName>
    <definedName name="________a1" localSheetId="3" hidden="1">{"'Sheet1'!$L$16"}</definedName>
    <definedName name="________a1" hidden="1">{"'Sheet1'!$L$16"}</definedName>
    <definedName name="________h1" localSheetId="3" hidden="1">{"'Sheet1'!$L$16"}</definedName>
    <definedName name="________h1" hidden="1">{"'Sheet1'!$L$16"}</definedName>
    <definedName name="________hu1" localSheetId="3" hidden="1">{"'Sheet1'!$L$16"}</definedName>
    <definedName name="________hu1" hidden="1">{"'Sheet1'!$L$16"}</definedName>
    <definedName name="________hu2" localSheetId="3" hidden="1">{"'Sheet1'!$L$16"}</definedName>
    <definedName name="________hu2" hidden="1">{"'Sheet1'!$L$16"}</definedName>
    <definedName name="________hu5" localSheetId="3" hidden="1">{"'Sheet1'!$L$16"}</definedName>
    <definedName name="________hu5" hidden="1">{"'Sheet1'!$L$16"}</definedName>
    <definedName name="________hu6" localSheetId="3" hidden="1">{"'Sheet1'!$L$16"}</definedName>
    <definedName name="________hu6" hidden="1">{"'Sheet1'!$L$16"}</definedName>
    <definedName name="______a1" localSheetId="3" hidden="1">{"'Sheet1'!$L$16"}</definedName>
    <definedName name="______a1" hidden="1">{"'Sheet1'!$L$16"}</definedName>
    <definedName name="______ban2" localSheetId="3" hidden="1">{"'Sheet1'!$L$16"}</definedName>
    <definedName name="______ban2" hidden="1">{"'Sheet1'!$L$16"}</definedName>
    <definedName name="______h1" localSheetId="3" hidden="1">{"'Sheet1'!$L$16"}</definedName>
    <definedName name="______h1" hidden="1">{"'Sheet1'!$L$16"}</definedName>
    <definedName name="______hu1" localSheetId="3" hidden="1">{"'Sheet1'!$L$16"}</definedName>
    <definedName name="______hu1" hidden="1">{"'Sheet1'!$L$16"}</definedName>
    <definedName name="______hu2" localSheetId="3" hidden="1">{"'Sheet1'!$L$16"}</definedName>
    <definedName name="______hu2" hidden="1">{"'Sheet1'!$L$16"}</definedName>
    <definedName name="______hu5" localSheetId="3" hidden="1">{"'Sheet1'!$L$16"}</definedName>
    <definedName name="______hu5" hidden="1">{"'Sheet1'!$L$16"}</definedName>
    <definedName name="______hu6" localSheetId="3" hidden="1">{"'Sheet1'!$L$16"}</definedName>
    <definedName name="______hu6" hidden="1">{"'Sheet1'!$L$16"}</definedName>
    <definedName name="______M36" localSheetId="3" hidden="1">{"'Sheet1'!$L$16"}</definedName>
    <definedName name="______M36" hidden="1">{"'Sheet1'!$L$16"}</definedName>
    <definedName name="______PA3" localSheetId="3" hidden="1">{"'Sheet1'!$L$16"}</definedName>
    <definedName name="______PA3" hidden="1">{"'Sheet1'!$L$16"}</definedName>
    <definedName name="______Tru21" localSheetId="3" hidden="1">{"'Sheet1'!$L$16"}</definedName>
    <definedName name="______Tru21" hidden="1">{"'Sheet1'!$L$16"}</definedName>
    <definedName name="_____a1" localSheetId="3" hidden="1">{"'Sheet1'!$L$16"}</definedName>
    <definedName name="_____a1" hidden="1">{"'Sheet1'!$L$16"}</definedName>
    <definedName name="_____h1" localSheetId="3" hidden="1">{"'Sheet1'!$L$16"}</definedName>
    <definedName name="_____h1" hidden="1">{"'Sheet1'!$L$16"}</definedName>
    <definedName name="_____hu1" localSheetId="3" hidden="1">{"'Sheet1'!$L$16"}</definedName>
    <definedName name="_____hu1" hidden="1">{"'Sheet1'!$L$16"}</definedName>
    <definedName name="_____hu2" localSheetId="3" hidden="1">{"'Sheet1'!$L$16"}</definedName>
    <definedName name="_____hu2" hidden="1">{"'Sheet1'!$L$16"}</definedName>
    <definedName name="_____hu5" localSheetId="3" hidden="1">{"'Sheet1'!$L$16"}</definedName>
    <definedName name="_____hu5" hidden="1">{"'Sheet1'!$L$16"}</definedName>
    <definedName name="_____hu6" localSheetId="3" hidden="1">{"'Sheet1'!$L$16"}</definedName>
    <definedName name="_____hu6" hidden="1">{"'Sheet1'!$L$16"}</definedName>
    <definedName name="_____NSO2" localSheetId="3" hidden="1">{"'Sheet1'!$L$16"}</definedName>
    <definedName name="_____NSO2" hidden="1">{"'Sheet1'!$L$16"}</definedName>
    <definedName name="_____PA3" localSheetId="3" hidden="1">{"'Sheet1'!$L$16"}</definedName>
    <definedName name="_____PA3" hidden="1">{"'Sheet1'!$L$16"}</definedName>
    <definedName name="____a1" localSheetId="3" hidden="1">{"'Sheet1'!$L$16"}</definedName>
    <definedName name="____a1" hidden="1">{"'Sheet1'!$L$16"}</definedName>
    <definedName name="____a129" localSheetId="3"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3"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3" hidden="1">{"'Sheet1'!$L$16"}</definedName>
    <definedName name="____B1" hidden="1">{"'Sheet1'!$L$16"}</definedName>
    <definedName name="____ban2" localSheetId="3" hidden="1">{"'Sheet1'!$L$16"}</definedName>
    <definedName name="____ban2" hidden="1">{"'Sheet1'!$L$16"}</definedName>
    <definedName name="____cep1" localSheetId="3" hidden="1">{"'Sheet1'!$L$16"}</definedName>
    <definedName name="____cep1" hidden="1">{"'Sheet1'!$L$16"}</definedName>
    <definedName name="____Coc39" localSheetId="3" hidden="1">{"'Sheet1'!$L$16"}</definedName>
    <definedName name="____Coc39" hidden="1">{"'Sheet1'!$L$16"}</definedName>
    <definedName name="____Goi8" localSheetId="3" hidden="1">{"'Sheet1'!$L$16"}</definedName>
    <definedName name="____Goi8" hidden="1">{"'Sheet1'!$L$16"}</definedName>
    <definedName name="____h1" localSheetId="3" hidden="1">{"'Sheet1'!$L$16"}</definedName>
    <definedName name="____h1" hidden="1">{"'Sheet1'!$L$16"}</definedName>
    <definedName name="____hu1" localSheetId="3" hidden="1">{"'Sheet1'!$L$16"}</definedName>
    <definedName name="____hu1" hidden="1">{"'Sheet1'!$L$16"}</definedName>
    <definedName name="____hu2" localSheetId="3" hidden="1">{"'Sheet1'!$L$16"}</definedName>
    <definedName name="____hu2" hidden="1">{"'Sheet1'!$L$16"}</definedName>
    <definedName name="____hu5" localSheetId="3" hidden="1">{"'Sheet1'!$L$16"}</definedName>
    <definedName name="____hu5" hidden="1">{"'Sheet1'!$L$16"}</definedName>
    <definedName name="____hu6" localSheetId="3" hidden="1">{"'Sheet1'!$L$16"}</definedName>
    <definedName name="____hu6" hidden="1">{"'Sheet1'!$L$16"}</definedName>
    <definedName name="____Lan1" localSheetId="3" hidden="1">{"'Sheet1'!$L$16"}</definedName>
    <definedName name="____Lan1" hidden="1">{"'Sheet1'!$L$16"}</definedName>
    <definedName name="____LAN3" localSheetId="3" hidden="1">{"'Sheet1'!$L$16"}</definedName>
    <definedName name="____LAN3" hidden="1">{"'Sheet1'!$L$16"}</definedName>
    <definedName name="____lk2" localSheetId="3" hidden="1">{"'Sheet1'!$L$16"}</definedName>
    <definedName name="____lk2" hidden="1">{"'Sheet1'!$L$16"}</definedName>
    <definedName name="____M36" localSheetId="3" hidden="1">{"'Sheet1'!$L$16"}</definedName>
    <definedName name="____M36" hidden="1">{"'Sheet1'!$L$16"}</definedName>
    <definedName name="____NSO2" localSheetId="3" hidden="1">{"'Sheet1'!$L$16"}</definedName>
    <definedName name="____NSO2" hidden="1">{"'Sheet1'!$L$16"}</definedName>
    <definedName name="____PA3" localSheetId="3" hidden="1">{"'Sheet1'!$L$16"}</definedName>
    <definedName name="____PA3" hidden="1">{"'Sheet1'!$L$16"}</definedName>
    <definedName name="____Pl2" localSheetId="3" hidden="1">{"'Sheet1'!$L$16"}</definedName>
    <definedName name="____Pl2" hidden="1">{"'Sheet1'!$L$16"}</definedName>
    <definedName name="____Tru21" localSheetId="3" hidden="1">{"'Sheet1'!$L$16"}</definedName>
    <definedName name="____Tru21" hidden="1">{"'Sheet1'!$L$16"}</definedName>
    <definedName name="____tt3" localSheetId="3" hidden="1">{"'Sheet1'!$L$16"}</definedName>
    <definedName name="____tt3" hidden="1">{"'Sheet1'!$L$16"}</definedName>
    <definedName name="____TT31" localSheetId="3" hidden="1">{"'Sheet1'!$L$16"}</definedName>
    <definedName name="____TT31" hidden="1">{"'Sheet1'!$L$16"}</definedName>
    <definedName name="____xlfn.BAHTTEXT" hidden="1">#NAME?</definedName>
    <definedName name="___a1" localSheetId="3" hidden="1">{"'Sheet1'!$L$16"}</definedName>
    <definedName name="___a1" hidden="1">{"'Sheet1'!$L$16"}</definedName>
    <definedName name="___B1" localSheetId="3" hidden="1">{"'Sheet1'!$L$16"}</definedName>
    <definedName name="___B1" hidden="1">{"'Sheet1'!$L$16"}</definedName>
    <definedName name="___ban2" localSheetId="3" hidden="1">{"'Sheet1'!$L$16"}</definedName>
    <definedName name="___ban2" hidden="1">{"'Sheet1'!$L$16"}</definedName>
    <definedName name="___cep1" localSheetId="3" hidden="1">{"'Sheet1'!$L$16"}</definedName>
    <definedName name="___cep1" hidden="1">{"'Sheet1'!$L$16"}</definedName>
    <definedName name="___Coc39" localSheetId="3" hidden="1">{"'Sheet1'!$L$16"}</definedName>
    <definedName name="___Coc39" hidden="1">{"'Sheet1'!$L$16"}</definedName>
    <definedName name="___Goi8" localSheetId="3" hidden="1">{"'Sheet1'!$L$16"}</definedName>
    <definedName name="___Goi8" hidden="1">{"'Sheet1'!$L$16"}</definedName>
    <definedName name="___h1" localSheetId="3" hidden="1">{"'Sheet1'!$L$16"}</definedName>
    <definedName name="___h1" hidden="1">{"'Sheet1'!$L$16"}</definedName>
    <definedName name="___hu1" localSheetId="3" hidden="1">{"'Sheet1'!$L$16"}</definedName>
    <definedName name="___hu1" hidden="1">{"'Sheet1'!$L$16"}</definedName>
    <definedName name="___hu2" localSheetId="3" hidden="1">{"'Sheet1'!$L$16"}</definedName>
    <definedName name="___hu2" hidden="1">{"'Sheet1'!$L$16"}</definedName>
    <definedName name="___hu5" localSheetId="3" hidden="1">{"'Sheet1'!$L$16"}</definedName>
    <definedName name="___hu5" hidden="1">{"'Sheet1'!$L$16"}</definedName>
    <definedName name="___hu6" localSheetId="3" hidden="1">{"'Sheet1'!$L$16"}</definedName>
    <definedName name="___hu6" hidden="1">{"'Sheet1'!$L$16"}</definedName>
    <definedName name="___Lan1" localSheetId="3" hidden="1">{"'Sheet1'!$L$16"}</definedName>
    <definedName name="___Lan1" hidden="1">{"'Sheet1'!$L$16"}</definedName>
    <definedName name="___LAN3" localSheetId="3" hidden="1">{"'Sheet1'!$L$16"}</definedName>
    <definedName name="___LAN3" hidden="1">{"'Sheet1'!$L$16"}</definedName>
    <definedName name="___lk2" localSheetId="3" hidden="1">{"'Sheet1'!$L$16"}</definedName>
    <definedName name="___lk2" hidden="1">{"'Sheet1'!$L$16"}</definedName>
    <definedName name="___M36" localSheetId="3" hidden="1">{"'Sheet1'!$L$16"}</definedName>
    <definedName name="___M36" hidden="1">{"'Sheet1'!$L$16"}</definedName>
    <definedName name="___NSO2" localSheetId="3" hidden="1">{"'Sheet1'!$L$16"}</definedName>
    <definedName name="___NSO2" hidden="1">{"'Sheet1'!$L$16"}</definedName>
    <definedName name="___PA3" localSheetId="3" hidden="1">{"'Sheet1'!$L$16"}</definedName>
    <definedName name="___PA3" hidden="1">{"'Sheet1'!$L$16"}</definedName>
    <definedName name="___Pl2" localSheetId="3" hidden="1">{"'Sheet1'!$L$16"}</definedName>
    <definedName name="___Pl2" hidden="1">{"'Sheet1'!$L$16"}</definedName>
    <definedName name="___PL3" localSheetId="3" hidden="1">#REF!</definedName>
    <definedName name="___PL3" hidden="1">#REF!</definedName>
    <definedName name="___Tru21" localSheetId="3" hidden="1">{"'Sheet1'!$L$16"}</definedName>
    <definedName name="___Tru21" hidden="1">{"'Sheet1'!$L$16"}</definedName>
    <definedName name="___tt3" localSheetId="3" hidden="1">{"'Sheet1'!$L$16"}</definedName>
    <definedName name="___tt3" hidden="1">{"'Sheet1'!$L$16"}</definedName>
    <definedName name="___TT31" localSheetId="3" hidden="1">{"'Sheet1'!$L$16"}</definedName>
    <definedName name="___TT31" hidden="1">{"'Sheet1'!$L$16"}</definedName>
    <definedName name="___xlfn.BAHTTEXT" hidden="1">#NAME?</definedName>
    <definedName name="__a1" localSheetId="3" hidden="1">{"'Sheet1'!$L$16"}</definedName>
    <definedName name="__a1" hidden="1">{"'Sheet1'!$L$16"}</definedName>
    <definedName name="__a129" localSheetId="3"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3" hidden="1">{"'Sheet1'!$L$16"}</definedName>
    <definedName name="__B1" hidden="1">{"'Sheet1'!$L$16"}</definedName>
    <definedName name="__ban2" localSheetId="3" hidden="1">{"'Sheet1'!$L$16"}</definedName>
    <definedName name="__ban2" hidden="1">{"'Sheet1'!$L$16"}</definedName>
    <definedName name="__cep1" localSheetId="3" hidden="1">{"'Sheet1'!$L$16"}</definedName>
    <definedName name="__cep1" hidden="1">{"'Sheet1'!$L$16"}</definedName>
    <definedName name="__Coc39" localSheetId="3" hidden="1">{"'Sheet1'!$L$16"}</definedName>
    <definedName name="__Coc39" hidden="1">{"'Sheet1'!$L$16"}</definedName>
    <definedName name="__Goi8" localSheetId="3" hidden="1">{"'Sheet1'!$L$16"}</definedName>
    <definedName name="__Goi8" hidden="1">{"'Sheet1'!$L$16"}</definedName>
    <definedName name="__h1" localSheetId="3" hidden="1">{"'Sheet1'!$L$16"}</definedName>
    <definedName name="__h1" hidden="1">{"'Sheet1'!$L$16"}</definedName>
    <definedName name="__hu1" localSheetId="3" hidden="1">{"'Sheet1'!$L$16"}</definedName>
    <definedName name="__hu1" hidden="1">{"'Sheet1'!$L$16"}</definedName>
    <definedName name="__hu2" localSheetId="3" hidden="1">{"'Sheet1'!$L$16"}</definedName>
    <definedName name="__hu2" hidden="1">{"'Sheet1'!$L$16"}</definedName>
    <definedName name="__hu5" localSheetId="3" hidden="1">{"'Sheet1'!$L$16"}</definedName>
    <definedName name="__hu5" hidden="1">{"'Sheet1'!$L$16"}</definedName>
    <definedName name="__hu6" localSheetId="3" hidden="1">{"'Sheet1'!$L$16"}</definedName>
    <definedName name="__hu6" hidden="1">{"'Sheet1'!$L$16"}</definedName>
    <definedName name="__IntlFixup" hidden="1">TRUE</definedName>
    <definedName name="__Lan1" localSheetId="3" hidden="1">{"'Sheet1'!$L$16"}</definedName>
    <definedName name="__Lan1" hidden="1">{"'Sheet1'!$L$16"}</definedName>
    <definedName name="__LAN3" localSheetId="3" hidden="1">{"'Sheet1'!$L$16"}</definedName>
    <definedName name="__LAN3" hidden="1">{"'Sheet1'!$L$16"}</definedName>
    <definedName name="__lk2" localSheetId="3" hidden="1">{"'Sheet1'!$L$16"}</definedName>
    <definedName name="__lk2" hidden="1">{"'Sheet1'!$L$16"}</definedName>
    <definedName name="__M36" localSheetId="3" hidden="1">{"'Sheet1'!$L$16"}</definedName>
    <definedName name="__M36" hidden="1">{"'Sheet1'!$L$16"}</definedName>
    <definedName name="__NSO2" localSheetId="3" hidden="1">{"'Sheet1'!$L$16"}</definedName>
    <definedName name="__NSO2" hidden="1">{"'Sheet1'!$L$16"}</definedName>
    <definedName name="__PA3" localSheetId="3" hidden="1">{"'Sheet1'!$L$16"}</definedName>
    <definedName name="__PA3" hidden="1">{"'Sheet1'!$L$16"}</definedName>
    <definedName name="__Pl2" localSheetId="3" hidden="1">{"'Sheet1'!$L$16"}</definedName>
    <definedName name="__Pl2" hidden="1">{"'Sheet1'!$L$16"}</definedName>
    <definedName name="__Tru21" localSheetId="3" hidden="1">{"'Sheet1'!$L$16"}</definedName>
    <definedName name="__Tru21" hidden="1">{"'Sheet1'!$L$16"}</definedName>
    <definedName name="__tt3" localSheetId="3" hidden="1">{"'Sheet1'!$L$16"}</definedName>
    <definedName name="__tt3" hidden="1">{"'Sheet1'!$L$16"}</definedName>
    <definedName name="__TT31" localSheetId="3" hidden="1">{"'Sheet1'!$L$16"}</definedName>
    <definedName name="__TT31" hidden="1">{"'Sheet1'!$L$16"}</definedName>
    <definedName name="__vl2" localSheetId="3" hidden="1">{"'Sheet1'!$L$16"}</definedName>
    <definedName name="__vl2" hidden="1">{"'Sheet1'!$L$16"}</definedName>
    <definedName name="__xlfn.BAHTTEXT" hidden="1">#NAME?</definedName>
    <definedName name="_a1" localSheetId="3" hidden="1">{"'Sheet1'!$L$16"}</definedName>
    <definedName name="_a1" hidden="1">{"'Sheet1'!$L$16"}</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3" hidden="1">{#N/A,#N/A,FALSE,"Chi tiÆt"}</definedName>
    <definedName name="_a2" hidden="1">{#N/A,#N/A,FALSE,"Chi tiÆt"}</definedName>
    <definedName name="_B1" localSheetId="3" hidden="1">{"'Sheet1'!$L$16"}</definedName>
    <definedName name="_B1" hidden="1">{"'Sheet1'!$L$16"}</definedName>
    <definedName name="_b4" localSheetId="3" hidden="1">{"'Sheet1'!$L$16"}</definedName>
    <definedName name="_b4" hidden="1">{"'Sheet1'!$L$16"}</definedName>
    <definedName name="_ba1" localSheetId="3" hidden="1">{#N/A,#N/A,FALSE,"Chi tiÆt"}</definedName>
    <definedName name="_ba1" hidden="1">{#N/A,#N/A,FALSE,"Chi tiÆt"}</definedName>
    <definedName name="_ban2" localSheetId="3" hidden="1">{"'Sheet1'!$L$16"}</definedName>
    <definedName name="_ban2" hidden="1">{"'Sheet1'!$L$16"}</definedName>
    <definedName name="_Builtin155" hidden="1">#N/A</definedName>
    <definedName name="_CD2" localSheetId="3" hidden="1">{"'Sheet1'!$L$16"}</definedName>
    <definedName name="_CD2" hidden="1">{"'Sheet1'!$L$16"}</definedName>
    <definedName name="_cep1" localSheetId="3" hidden="1">{"'Sheet1'!$L$16"}</definedName>
    <definedName name="_cep1" hidden="1">{"'Sheet1'!$L$16"}</definedName>
    <definedName name="_Coc39" localSheetId="3" hidden="1">{"'Sheet1'!$L$16"}</definedName>
    <definedName name="_Coc39" hidden="1">{"'Sheet1'!$L$16"}</definedName>
    <definedName name="_d1500" localSheetId="3" hidden="1">{"'Sheet1'!$L$16"}</definedName>
    <definedName name="_d1500" hidden="1">{"'Sheet1'!$L$16"}</definedName>
    <definedName name="_f5" localSheetId="3" hidden="1">{"'Sheet1'!$L$16"}</definedName>
    <definedName name="_f5" hidden="1">{"'Sheet1'!$L$16"}</definedName>
    <definedName name="_Fill" localSheetId="3" hidden="1">#REF!</definedName>
    <definedName name="_Fill" hidden="1">#REF!</definedName>
    <definedName name="_xlnm._FilterDatabase" localSheetId="3" hidden="1">'NSTW trong nước'!$A$7:$L$40</definedName>
    <definedName name="_xlnm._FilterDatabase" hidden="1">#REF!</definedName>
    <definedName name="_Goi8" localSheetId="3" hidden="1">{"'Sheet1'!$L$16"}</definedName>
    <definedName name="_Goi8" hidden="1">{"'Sheet1'!$L$16"}</definedName>
    <definedName name="_h1" localSheetId="3" hidden="1">{"'Sheet1'!$L$16"}</definedName>
    <definedName name="_h1" hidden="1">{"'Sheet1'!$L$16"}</definedName>
    <definedName name="_hu1" localSheetId="3" hidden="1">{"'Sheet1'!$L$16"}</definedName>
    <definedName name="_hu1" hidden="1">{"'Sheet1'!$L$16"}</definedName>
    <definedName name="_hu2" localSheetId="3" hidden="1">{"'Sheet1'!$L$16"}</definedName>
    <definedName name="_hu2" hidden="1">{"'Sheet1'!$L$16"}</definedName>
    <definedName name="_hu5" localSheetId="3" hidden="1">{"'Sheet1'!$L$16"}</definedName>
    <definedName name="_hu5" hidden="1">{"'Sheet1'!$L$16"}</definedName>
    <definedName name="_hu6" localSheetId="3" hidden="1">{"'Sheet1'!$L$16"}</definedName>
    <definedName name="_hu6" hidden="1">{"'Sheet1'!$L$16"}</definedName>
    <definedName name="_K146" localSheetId="3" hidden="1">{"'Sheet1'!$L$16"}</definedName>
    <definedName name="_K146" hidden="1">{"'Sheet1'!$L$16"}</definedName>
    <definedName name="_k27" localSheetId="3" hidden="1">{"'Sheet1'!$L$16"}</definedName>
    <definedName name="_k27" hidden="1">{"'Sheet1'!$L$16"}</definedName>
    <definedName name="_Key1" localSheetId="3" hidden="1">#REF!</definedName>
    <definedName name="_Key1" hidden="1">#REF!</definedName>
    <definedName name="_Key2" localSheetId="3" hidden="1">#REF!</definedName>
    <definedName name="_Key2" hidden="1">#REF!</definedName>
    <definedName name="_KH08" localSheetId="3" hidden="1">{#N/A,#N/A,FALSE,"Chi tiÆt"}</definedName>
    <definedName name="_KH08" hidden="1">{#N/A,#N/A,FALSE,"Chi tiÆt"}</definedName>
    <definedName name="_km03" localSheetId="3" hidden="1">{"'Sheet1'!$L$16"}</definedName>
    <definedName name="_km03" hidden="1">{"'Sheet1'!$L$16"}</definedName>
    <definedName name="_Lan1" localSheetId="3" hidden="1">{"'Sheet1'!$L$16"}</definedName>
    <definedName name="_Lan1" hidden="1">{"'Sheet1'!$L$16"}</definedName>
    <definedName name="_LAN3" localSheetId="3" hidden="1">{"'Sheet1'!$L$16"}</definedName>
    <definedName name="_LAN3" hidden="1">{"'Sheet1'!$L$16"}</definedName>
    <definedName name="_lk2" localSheetId="3" hidden="1">{"'Sheet1'!$L$16"}</definedName>
    <definedName name="_lk2" hidden="1">{"'Sheet1'!$L$16"}</definedName>
    <definedName name="_m1233" localSheetId="3" hidden="1">{"'Sheet1'!$L$16"}</definedName>
    <definedName name="_m1233" hidden="1">{"'Sheet1'!$L$16"}</definedName>
    <definedName name="_M2" localSheetId="3" hidden="1">{"'Sheet1'!$L$16"}</definedName>
    <definedName name="_M2" hidden="1">{"'Sheet1'!$L$16"}</definedName>
    <definedName name="_M36" localSheetId="3" hidden="1">{"'Sheet1'!$L$16"}</definedName>
    <definedName name="_M36" hidden="1">{"'Sheet1'!$L$16"}</definedName>
    <definedName name="_MTL12" localSheetId="3" hidden="1">{"'Sheet1'!$L$16"}</definedName>
    <definedName name="_MTL12" hidden="1">{"'Sheet1'!$L$16"}</definedName>
    <definedName name="_nam1" localSheetId="3" hidden="1">{"'Sheet1'!$L$16"}</definedName>
    <definedName name="_nam1" hidden="1">{"'Sheet1'!$L$16"}</definedName>
    <definedName name="_nam2" localSheetId="3" hidden="1">{#N/A,#N/A,FALSE,"Chi tiÆt"}</definedName>
    <definedName name="_nam2" hidden="1">{#N/A,#N/A,FALSE,"Chi tiÆt"}</definedName>
    <definedName name="_nam3" localSheetId="3" hidden="1">{"'Sheet1'!$L$16"}</definedName>
    <definedName name="_nam3" hidden="1">{"'Sheet1'!$L$16"}</definedName>
    <definedName name="_nh2" localSheetId="3" hidden="1">{#N/A,#N/A,FALSE,"Chi tiÆt"}</definedName>
    <definedName name="_nh2" hidden="1">{#N/A,#N/A,FALSE,"Chi tiÆt"}</definedName>
    <definedName name="_NSO2" localSheetId="3" hidden="1">{"'Sheet1'!$L$16"}</definedName>
    <definedName name="_NSO2" hidden="1">{"'Sheet1'!$L$16"}</definedName>
    <definedName name="_Order1" hidden="1">255</definedName>
    <definedName name="_Order2" hidden="1">255</definedName>
    <definedName name="_PA3" localSheetId="3" hidden="1">{"'Sheet1'!$L$16"}</definedName>
    <definedName name="_PA3" hidden="1">{"'Sheet1'!$L$16"}</definedName>
    <definedName name="_phu2" localSheetId="3" hidden="1">{"'Sheet1'!$L$16"}</definedName>
    <definedName name="_phu2" hidden="1">{"'Sheet1'!$L$16"}</definedName>
    <definedName name="_phu3" localSheetId="3" hidden="1">{"'Sheet1'!$L$16"}</definedName>
    <definedName name="_phu3" hidden="1">{"'Sheet1'!$L$16"}</definedName>
    <definedName name="_Pl2" localSheetId="3" hidden="1">{"'Sheet1'!$L$16"}</definedName>
    <definedName name="_Pl2" hidden="1">{"'Sheet1'!$L$16"}</definedName>
    <definedName name="_PL3" localSheetId="3" hidden="1">#REF!</definedName>
    <definedName name="_PL3" hidden="1">#REF!</definedName>
    <definedName name="_Sort" localSheetId="3" hidden="1">#REF!</definedName>
    <definedName name="_Sort" hidden="1">#REF!</definedName>
    <definedName name="_T12" localSheetId="3" hidden="1">{"'Sheet1'!$L$16"}</definedName>
    <definedName name="_T12" hidden="1">{"'Sheet1'!$L$16"}</definedName>
    <definedName name="_TC07" localSheetId="3" hidden="1">{"'Sheet1'!$L$16"}</definedName>
    <definedName name="_TC07" hidden="1">{"'Sheet1'!$L$16"}</definedName>
    <definedName name="_Tru21" localSheetId="3" hidden="1">{"'Sheet1'!$L$16"}</definedName>
    <definedName name="_Tru21" hidden="1">{"'Sheet1'!$L$16"}</definedName>
    <definedName name="_tt3" localSheetId="3" hidden="1">{"'Sheet1'!$L$16"}</definedName>
    <definedName name="_tt3" hidden="1">{"'Sheet1'!$L$16"}</definedName>
    <definedName name="_TT31" localSheetId="3" hidden="1">{"'Sheet1'!$L$16"}</definedName>
    <definedName name="_TT31" hidden="1">{"'Sheet1'!$L$16"}</definedName>
    <definedName name="_vl2" localSheetId="3" hidden="1">{"'Sheet1'!$L$16"}</definedName>
    <definedName name="_vl2" hidden="1">{"'Sheet1'!$L$16"}</definedName>
    <definedName name="a" localSheetId="3" hidden="1">{"'Sheet1'!$L$16"}</definedName>
    <definedName name="a" hidden="1">{"'Sheet1'!$L$16"}</definedName>
    <definedName name="ABC" localSheetId="3" hidden="1">#REF!</definedName>
    <definedName name="ABC" hidden="1">#REF!</definedName>
    <definedName name="AccessDatabase" hidden="1">"C:\My Documents\LeBinh\Xls\VP Cong ty\FORM.mdb"</definedName>
    <definedName name="ADADADD" localSheetId="3" hidden="1">{"'Sheet1'!$L$16"}</definedName>
    <definedName name="ADADADD" hidden="1">{"'Sheet1'!$L$16"}</definedName>
    <definedName name="ae" localSheetId="3" hidden="1">{"'Sheet1'!$L$16"}</definedName>
    <definedName name="ae" hidden="1">{"'Sheet1'!$L$16"}</definedName>
    <definedName name="anscount" hidden="1">3</definedName>
    <definedName name="aqbnmjm" localSheetId="3" hidden="1">#REF!</definedName>
    <definedName name="aqbnmjm" hidden="1">#REF!</definedName>
    <definedName name="AS2DocOpenMode" hidden="1">"AS2DocumentEdit"</definedName>
    <definedName name="asss" localSheetId="3" hidden="1">{"'Sheet1'!$L$16"}</definedName>
    <definedName name="asss" hidden="1">{"'Sheet1'!$L$16"}</definedName>
    <definedName name="ATGT" localSheetId="3" hidden="1">{"'Sheet1'!$L$16"}</definedName>
    <definedName name="ATGT" hidden="1">{"'Sheet1'!$L$16"}</definedName>
    <definedName name="banql" localSheetId="3" hidden="1">{"'Sheet1'!$L$16"}</definedName>
    <definedName name="banql" hidden="1">{"'Sheet1'!$L$16"}</definedName>
    <definedName name="Bgiang" localSheetId="3" hidden="1">{"'Sheet1'!$L$16"}</definedName>
    <definedName name="Bgiang" hidden="1">{"'Sheet1'!$L$16"}</definedName>
    <definedName name="bql" localSheetId="3" hidden="1">{#N/A,#N/A,FALSE,"Chi tiÆt"}</definedName>
    <definedName name="bql" hidden="1">{#N/A,#N/A,FALSE,"Chi tiÆt"}</definedName>
    <definedName name="btnm3" localSheetId="3" hidden="1">{"'Sheet1'!$L$16"}</definedName>
    <definedName name="btnm3" hidden="1">{"'Sheet1'!$L$16"}</definedName>
    <definedName name="Capvon" localSheetId="3" hidden="1">{#N/A,#N/A,FALSE,"Chi tiÆt"}</definedName>
    <definedName name="Capvon" hidden="1">{#N/A,#N/A,FALSE,"Chi tiÆt"}</definedName>
    <definedName name="CBTH" localSheetId="3" hidden="1">{"'Sheet1'!$L$16"}</definedName>
    <definedName name="CBTH" hidden="1">{"'Sheet1'!$L$16"}</definedName>
    <definedName name="Chiettinh" localSheetId="3" hidden="1">{"'Sheet1'!$L$16"}</definedName>
    <definedName name="Chiettinh" hidden="1">{"'Sheet1'!$L$16"}</definedName>
    <definedName name="chilk" localSheetId="3" hidden="1">{"'Sheet1'!$L$16"}</definedName>
    <definedName name="chilk" hidden="1">{"'Sheet1'!$L$16"}</definedName>
    <definedName name="chitietbgiang2" localSheetId="3" hidden="1">{"'Sheet1'!$L$16"}</definedName>
    <definedName name="chitietbgiang2" hidden="1">{"'Sheet1'!$L$16"}</definedName>
    <definedName name="chl" localSheetId="3" hidden="1">{"'Sheet1'!$L$16"}</definedName>
    <definedName name="chl" hidden="1">{"'Sheet1'!$L$16"}</definedName>
    <definedName name="co_cau_ktqd" hidden="1">#N/A</definedName>
    <definedName name="Coc_60" localSheetId="3" hidden="1">{"'Sheet1'!$L$16"}</definedName>
    <definedName name="Coc_60" hidden="1">{"'Sheet1'!$L$16"}</definedName>
    <definedName name="CoCauN" localSheetId="3" hidden="1">{"'Sheet1'!$L$16"}</definedName>
    <definedName name="CoCauN" hidden="1">{"'Sheet1'!$L$16"}</definedName>
    <definedName name="Code" localSheetId="3" hidden="1">#REF!</definedName>
    <definedName name="Code" hidden="1">#REF!</definedName>
    <definedName name="CP" localSheetId="3" hidden="1">#REF!</definedName>
    <definedName name="CP" hidden="1">#REF!</definedName>
    <definedName name="CTCT1" localSheetId="3" hidden="1">{"'Sheet1'!$L$16"}</definedName>
    <definedName name="CTCT1" hidden="1">{"'Sheet1'!$L$16"}</definedName>
    <definedName name="d" localSheetId="3" hidden="1">{"'Sheet1'!$L$16"}</definedName>
    <definedName name="d" hidden="1">{"'Sheet1'!$L$16"}</definedName>
    <definedName name="Dang" localSheetId="3" hidden="1">#REF!</definedName>
    <definedName name="Dang" hidden="1">#REF!</definedName>
    <definedName name="data1" localSheetId="3" hidden="1">#REF!</definedName>
    <definedName name="data1" hidden="1">#REF!</definedName>
    <definedName name="data2" localSheetId="3" hidden="1">#REF!</definedName>
    <definedName name="data2" hidden="1">#REF!</definedName>
    <definedName name="data3" localSheetId="3" hidden="1">#REF!</definedName>
    <definedName name="data3" hidden="1">#REF!</definedName>
    <definedName name="dđ" localSheetId="3" hidden="1">{"'Sheet1'!$L$16"}</definedName>
    <definedName name="dđ" hidden="1">{"'Sheet1'!$L$16"}</definedName>
    <definedName name="DenDK" localSheetId="3" hidden="1">{"'Sheet1'!$L$16"}</definedName>
    <definedName name="DenDK" hidden="1">{"'Sheet1'!$L$16"}</definedName>
    <definedName name="dfg" localSheetId="3" hidden="1">{"'Sheet1'!$L$16"}</definedName>
    <definedName name="dfg" hidden="1">{"'Sheet1'!$L$16"}</definedName>
    <definedName name="DFSDF" localSheetId="3" hidden="1">{"'Sheet1'!$L$16"}</definedName>
    <definedName name="DFSDF" hidden="1">{"'Sheet1'!$L$16"}</definedName>
    <definedName name="dfvssd" localSheetId="3" hidden="1">#REF!</definedName>
    <definedName name="dfvssd" hidden="1">#REF!</definedName>
    <definedName name="dgctp2" localSheetId="3" hidden="1">{"'Sheet1'!$L$16"}</definedName>
    <definedName name="dgctp2" hidden="1">{"'Sheet1'!$L$16"}</definedName>
    <definedName name="dien" localSheetId="3" hidden="1">{"'Sheet1'!$L$16"}</definedName>
    <definedName name="dien" hidden="1">{"'Sheet1'!$L$16"}</definedName>
    <definedName name="Discount" localSheetId="3" hidden="1">#REF!</definedName>
    <definedName name="Discount" hidden="1">#REF!</definedName>
    <definedName name="display_area_2" localSheetId="3" hidden="1">#REF!</definedName>
    <definedName name="display_area_2" hidden="1">#REF!</definedName>
    <definedName name="Dot" localSheetId="3" hidden="1">{"'Sheet1'!$L$16"}</definedName>
    <definedName name="Dot" hidden="1">{"'Sheet1'!$L$16"}</definedName>
    <definedName name="drf" localSheetId="3" hidden="1">#REF!</definedName>
    <definedName name="drf" hidden="1">#REF!</definedName>
    <definedName name="ds" localSheetId="3" hidden="1">{#N/A,#N/A,FALSE,"Chi tiÆt"}</definedName>
    <definedName name="ds" hidden="1">{#N/A,#N/A,FALSE,"Chi tiÆt"}</definedName>
    <definedName name="dsfsd" localSheetId="3" hidden="1">#REF!</definedName>
    <definedName name="dsfsd" hidden="1">#REF!</definedName>
    <definedName name="dsh" localSheetId="3" hidden="1">#REF!</definedName>
    <definedName name="dsh" hidden="1">#REF!</definedName>
    <definedName name="dung" localSheetId="3" hidden="1">{"'Sheet1'!$L$16"}</definedName>
    <definedName name="dung" hidden="1">{"'Sheet1'!$L$16"}</definedName>
    <definedName name="Duongnaco" localSheetId="3" hidden="1">{"'Sheet1'!$L$16"}</definedName>
    <definedName name="Duongnaco" hidden="1">{"'Sheet1'!$L$16"}</definedName>
    <definedName name="duongvt" localSheetId="3" hidden="1">{"'Sheet1'!$L$16"}</definedName>
    <definedName name="duongvt" hidden="1">{"'Sheet1'!$L$16"}</definedName>
    <definedName name="dvgfsgdsdg" localSheetId="3" hidden="1">#REF!</definedName>
    <definedName name="dvgfsgdsdg" hidden="1">#REF!</definedName>
    <definedName name="faasdf" localSheetId="3" hidden="1">#REF!</definedName>
    <definedName name="faasdf" hidden="1">#REF!</definedName>
    <definedName name="FCode" localSheetId="3" hidden="1">#REF!</definedName>
    <definedName name="FCode" hidden="1">#REF!</definedName>
    <definedName name="fdfsf" localSheetId="3" hidden="1">{#N/A,#N/A,FALSE,"Chi tiÆt"}</definedName>
    <definedName name="fdfsf" hidden="1">{#N/A,#N/A,FALSE,"Chi tiÆt"}</definedName>
    <definedName name="fff" localSheetId="3" hidden="1">{"'Sheet1'!$L$16"}</definedName>
    <definedName name="fff" hidden="1">{"'Sheet1'!$L$16"}</definedName>
    <definedName name="fgn" localSheetId="3" hidden="1">{"'Sheet1'!$L$16"}</definedName>
    <definedName name="fgn" hidden="1">{"'Sheet1'!$L$16"}</definedName>
    <definedName name="fsd" localSheetId="3" hidden="1">{"'Sheet1'!$L$16"}</definedName>
    <definedName name="fsd" hidden="1">{"'Sheet1'!$L$16"}</definedName>
    <definedName name="fsdfdsf" localSheetId="3" hidden="1">{"'Sheet1'!$L$16"}</definedName>
    <definedName name="fsdfdsf" hidden="1">{"'Sheet1'!$L$16"}</definedName>
    <definedName name="g" localSheetId="3" hidden="1">{"'Sheet1'!$L$16"}</definedName>
    <definedName name="g" hidden="1">{"'Sheet1'!$L$16"}</definedName>
    <definedName name="gfdgfd" localSheetId="3" hidden="1">{"'Sheet1'!$L$16"}</definedName>
    <definedName name="gfdgfd" hidden="1">{"'Sheet1'!$L$16"}</definedName>
    <definedName name="gggggggggggg" localSheetId="3" hidden="1">{"'Sheet1'!$L$16"}</definedName>
    <definedName name="gggggggggggg" hidden="1">{"'Sheet1'!$L$16"}</definedName>
    <definedName name="ggh" localSheetId="3" hidden="1">{"'Sheet1'!$L$16"}</definedName>
    <definedName name="ggh" hidden="1">{"'Sheet1'!$L$16"}</definedName>
    <definedName name="gkghk" localSheetId="3" hidden="1">#REF!</definedName>
    <definedName name="gkghk" hidden="1">#REF!</definedName>
    <definedName name="GPMB" localSheetId="3"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3" hidden="1">{"'Sheet1'!$L$16"}</definedName>
    <definedName name="gra" hidden="1">{"'Sheet1'!$L$16"}</definedName>
    <definedName name="h" localSheetId="3" hidden="1">{"'Sheet1'!$L$16"}</definedName>
    <definedName name="h" hidden="1">{"'Sheet1'!$L$16"}</definedName>
    <definedName name="HDVDT" localSheetId="3" hidden="1">#REF!</definedName>
    <definedName name="HDVDT" hidden="1">#REF!</definedName>
    <definedName name="hfdsh" localSheetId="3" hidden="1">#REF!</definedName>
    <definedName name="hfdsh" hidden="1">#REF!</definedName>
    <definedName name="hh" localSheetId="3" hidden="1">{"'Sheet1'!$L$16"}</definedName>
    <definedName name="hh" hidden="1">{"'Sheet1'!$L$16"}</definedName>
    <definedName name="HiddenRows" localSheetId="3" hidden="1">#REF!</definedName>
    <definedName name="HiddenRows" hidden="1">#REF!</definedName>
    <definedName name="hjjkl" localSheetId="3" hidden="1">{"'Sheet1'!$L$16"}</definedName>
    <definedName name="hjjkl" hidden="1">{"'Sheet1'!$L$16"}</definedName>
    <definedName name="Hong" localSheetId="3" hidden="1">{"'Sheet1'!$L$16"}</definedName>
    <definedName name="Hong" hidden="1">{"'Sheet1'!$L$16"}</definedName>
    <definedName name="htlm" localSheetId="3" hidden="1">{"'Sheet1'!$L$16"}</definedName>
    <definedName name="htlm" hidden="1">{"'Sheet1'!$L$16"}</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3" hidden="1">{"'Sheet1'!$L$16"}</definedName>
    <definedName name="HTMT" hidden="1">{"'Sheet1'!$L$16"}</definedName>
    <definedName name="HTMT1" localSheetId="3" hidden="1">{#N/A,#N/A,FALSE,"Sheet1"}</definedName>
    <definedName name="HTMT1" hidden="1">{#N/A,#N/A,FALSE,"Sheet1"}</definedName>
    <definedName name="htrhrt" localSheetId="3" hidden="1">{"'Sheet1'!$L$16"}</definedName>
    <definedName name="htrhrt" hidden="1">{"'Sheet1'!$L$16"}</definedName>
    <definedName name="hu" localSheetId="3" hidden="1">{"'Sheet1'!$L$16"}</definedName>
    <definedName name="hu" hidden="1">{"'Sheet1'!$L$16"}</definedName>
    <definedName name="hui" localSheetId="3" hidden="1">{"'Sheet1'!$L$16"}</definedName>
    <definedName name="hui" hidden="1">{"'Sheet1'!$L$16"}</definedName>
    <definedName name="HUU" localSheetId="3" hidden="1">{"'Sheet1'!$L$16"}</definedName>
    <definedName name="HUU" hidden="1">{"'Sheet1'!$L$16"}</definedName>
    <definedName name="huy" localSheetId="3" hidden="1">{"'Sheet1'!$L$16"}</definedName>
    <definedName name="huy" hidden="1">{"'Sheet1'!$L$16"}</definedName>
    <definedName name="huynh" localSheetId="3" hidden="1">#REF!</definedName>
    <definedName name="huynh" hidden="1">#REF!</definedName>
    <definedName name="j" localSheetId="3" hidden="1">{"'Sheet1'!$L$16"}</definedName>
    <definedName name="j" hidden="1">{"'Sheet1'!$L$16"}</definedName>
    <definedName name="jrjthkghdkg" localSheetId="3" hidden="1">#REF!</definedName>
    <definedName name="jrjthkghdkg" hidden="1">#REF!</definedName>
    <definedName name="k" localSheetId="3" hidden="1">{"'Sheet1'!$L$16"}</definedName>
    <definedName name="k" hidden="1">{"'Sheet1'!$L$16"}</definedName>
    <definedName name="kghkgh" localSheetId="3" hidden="1">#REF!</definedName>
    <definedName name="kghkgh" hidden="1">#REF!</definedName>
    <definedName name="khla09" localSheetId="3" hidden="1">{"'Sheet1'!$L$16"}</definedName>
    <definedName name="khla09" hidden="1">{"'Sheet1'!$L$16"}</definedName>
    <definedName name="khongtruotgia" localSheetId="3" hidden="1">{"'Sheet1'!$L$16"}</definedName>
    <definedName name="khongtruotgia" hidden="1">{"'Sheet1'!$L$16"}</definedName>
    <definedName name="khvh09" localSheetId="3" hidden="1">{"'Sheet1'!$L$16"}</definedName>
    <definedName name="khvh09" hidden="1">{"'Sheet1'!$L$16"}</definedName>
    <definedName name="khvx09" localSheetId="3" hidden="1">{#N/A,#N/A,FALSE,"Chi tiÆt"}</definedName>
    <definedName name="khvx09" hidden="1">{#N/A,#N/A,FALSE,"Chi tiÆt"}</definedName>
    <definedName name="KHYt09" localSheetId="3" hidden="1">{"'Sheet1'!$L$16"}</definedName>
    <definedName name="KHYt09" hidden="1">{"'Sheet1'!$L$16"}</definedName>
    <definedName name="kjgjyhb" localSheetId="3"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Lduonggiaods" localSheetId="3" hidden="1">{"'Sheet1'!$L$16"}</definedName>
    <definedName name="KLduonggiaods" hidden="1">{"'Sheet1'!$L$16"}</definedName>
    <definedName name="ksbn" localSheetId="3" hidden="1">{"'Sheet1'!$L$16"}</definedName>
    <definedName name="ksbn" hidden="1">{"'Sheet1'!$L$16"}</definedName>
    <definedName name="kshn" localSheetId="3" hidden="1">{"'Sheet1'!$L$16"}</definedName>
    <definedName name="kshn" hidden="1">{"'Sheet1'!$L$16"}</definedName>
    <definedName name="ksls" localSheetId="3" hidden="1">{"'Sheet1'!$L$16"}</definedName>
    <definedName name="ksls" hidden="1">{"'Sheet1'!$L$16"}</definedName>
    <definedName name="l" localSheetId="3" hidden="1">{"'Sheet1'!$L$16"}</definedName>
    <definedName name="l" hidden="1">{"'Sheet1'!$L$16"}</definedName>
    <definedName name="l2pa1" localSheetId="3" hidden="1">{"'Sheet1'!$L$16"}</definedName>
    <definedName name="l2pa1" hidden="1">{"'Sheet1'!$L$16"}</definedName>
    <definedName name="lan" localSheetId="3" hidden="1">{#N/A,#N/A,TRUE,"BT M200 da 10x20"}</definedName>
    <definedName name="lan" hidden="1">{#N/A,#N/A,TRUE,"BT M200 da 10x20"}</definedName>
    <definedName name="langson" localSheetId="3" hidden="1">{"'Sheet1'!$L$16"}</definedName>
    <definedName name="langson" hidden="1">{"'Sheet1'!$L$16"}</definedName>
    <definedName name="lc" localSheetId="3" hidden="1">{"'Sheet1'!$L$16"}</definedName>
    <definedName name="lc" hidden="1">{"'Sheet1'!$L$16"}</definedName>
    <definedName name="lk" localSheetId="3" hidden="1">#REF!</definedName>
    <definedName name="lk" hidden="1">#REF!</definedName>
    <definedName name="luc" localSheetId="3" hidden="1">{"'Sheet1'!$L$16"}</definedName>
    <definedName name="luc" hidden="1">{"'Sheet1'!$L$16"}</definedName>
    <definedName name="m" localSheetId="3" hidden="1">{"'Sheet1'!$L$16"}</definedName>
    <definedName name="m" hidden="1">{"'Sheet1'!$L$16"}</definedName>
    <definedName name="mai" localSheetId="3" hidden="1">{"'Sheet1'!$L$16"}</definedName>
    <definedName name="mai" hidden="1">{"'Sheet1'!$L$16"}</definedName>
    <definedName name="matbang" localSheetId="3" hidden="1">{"'Sheet1'!$L$16"}</definedName>
    <definedName name="matbang" hidden="1">{"'Sheet1'!$L$16"}</definedName>
    <definedName name="minh" localSheetId="3" hidden="1">{"'Sheet1'!$L$16"}</definedName>
    <definedName name="minh" hidden="1">{"'Sheet1'!$L$16"}</definedName>
    <definedName name="mo" localSheetId="3" hidden="1">{"'Sheet1'!$L$16"}</definedName>
    <definedName name="mo" hidden="1">{"'Sheet1'!$L$16"}</definedName>
    <definedName name="moi" localSheetId="3" hidden="1">{"'Sheet1'!$L$16"}</definedName>
    <definedName name="moi" hidden="1">{"'Sheet1'!$L$16"}</definedName>
    <definedName name="mot" localSheetId="3" hidden="1">{"'Sheet1'!$L$16"}</definedName>
    <definedName name="mot" hidden="1">{"'Sheet1'!$L$16"}</definedName>
    <definedName name="n" localSheetId="3" hidden="1">{"'Sheet1'!$L$16"}</definedName>
    <definedName name="n" hidden="1">{"'Sheet1'!$L$16"}</definedName>
    <definedName name="nam" localSheetId="3" hidden="1">{"'Sheet1'!$L$16"}</definedName>
    <definedName name="nam" hidden="1">{"'Sheet1'!$L$16"}</definedName>
    <definedName name="new" hidden="1">#N/A</definedName>
    <definedName name="ng.cong.nhan" localSheetId="3" hidden="1">{"'Sheet1'!$L$16"}</definedName>
    <definedName name="ng.cong.nhan" hidden="1">{"'Sheet1'!$L$16"}</definedName>
    <definedName name="ngu" localSheetId="3" hidden="1">{"'Sheet1'!$L$16"}</definedName>
    <definedName name="ngu" hidden="1">{"'Sheet1'!$L$16"}</definedName>
    <definedName name="NHANH2_CG4" localSheetId="3" hidden="1">{"'Sheet1'!$L$16"}</definedName>
    <definedName name="NHANH2_CG4" hidden="1">{"'Sheet1'!$L$16"}</definedName>
    <definedName name="Nhucau2023" localSheetId="3" hidden="1">#REF!</definedName>
    <definedName name="Nhucau2023" hidden="1">#REF!</definedName>
    <definedName name="nnnn" localSheetId="3" hidden="1">{"'Sheet1'!$L$16"}</definedName>
    <definedName name="nnnn" hidden="1">{"'Sheet1'!$L$16"}</definedName>
    <definedName name="ODA" localSheetId="3" hidden="1">{"'Sheet1'!$L$16"}</definedName>
    <definedName name="ODA" hidden="1">{"'Sheet1'!$L$16"}</definedName>
    <definedName name="OLE_LINK2" localSheetId="3">'NSTW trong nước'!#REF!</definedName>
    <definedName name="OrderTable" localSheetId="3" hidden="1">#REF!</definedName>
    <definedName name="OrderTable" hidden="1">#REF!</definedName>
    <definedName name="PAIII_" localSheetId="3" hidden="1">{"'Sheet1'!$L$16"}</definedName>
    <definedName name="PAIII_" hidden="1">{"'Sheet1'!$L$16"}</definedName>
    <definedName name="PDo" localSheetId="3" hidden="1">{"'Sheet1'!$L$16"}</definedName>
    <definedName name="PDo" hidden="1">{"'Sheet1'!$L$16"}</definedName>
    <definedName name="PMS" localSheetId="3" hidden="1">{"'Sheet1'!$L$16"}</definedName>
    <definedName name="PMS" hidden="1">{"'Sheet1'!$L$16"}</definedName>
    <definedName name="_xlnm.Print_Area" localSheetId="0">'điều chỉnh trung hạn'!$A$1:$G$14</definedName>
    <definedName name="_xlnm.Print_Area" localSheetId="3">'NSTW trong nước'!$A$1:$K$40</definedName>
    <definedName name="_xlnm.Print_Area" localSheetId="1">'phan bo 2023'!$A$1:$C$17</definedName>
    <definedName name="_xlnm.Print_Titles" localSheetId="3">'NSTW trong nước'!$5:$6</definedName>
    <definedName name="ProdForm" localSheetId="3" hidden="1">#REF!</definedName>
    <definedName name="ProdForm" hidden="1">#REF!</definedName>
    <definedName name="Product" localSheetId="3" hidden="1">#REF!</definedName>
    <definedName name="Product" hidden="1">#REF!</definedName>
    <definedName name="PTien72" localSheetId="3" hidden="1">{"'Sheet1'!$L$16"}</definedName>
    <definedName name="PTien72" hidden="1">{"'Sheet1'!$L$16"}</definedName>
    <definedName name="qa" localSheetId="3" hidden="1">{"'Sheet1'!$L$16"}</definedName>
    <definedName name="qa" hidden="1">{"'Sheet1'!$L$16"}</definedName>
    <definedName name="QQ" localSheetId="3" hidden="1">{"'Sheet1'!$L$16"}</definedName>
    <definedName name="QQ" hidden="1">{"'Sheet1'!$L$16"}</definedName>
    <definedName name="quoan" localSheetId="3" hidden="1">{"'Sheet1'!$L$16"}</definedName>
    <definedName name="quoan" hidden="1">{"'Sheet1'!$L$16"}</definedName>
    <definedName name="RCArea" localSheetId="3" hidden="1">#REF!</definedName>
    <definedName name="RCArea" hidden="1">#REF!</definedName>
    <definedName name="re" localSheetId="3" hidden="1">{"'Sheet1'!$L$16"}</definedName>
    <definedName name="re" hidden="1">{"'Sheet1'!$L$16"}</definedName>
    <definedName name="san" localSheetId="3" hidden="1">{"'Sheet1'!$L$16"}</definedName>
    <definedName name="san" hidden="1">{"'Sheet1'!$L$16"}</definedName>
    <definedName name="sas" localSheetId="3" hidden="1">{"'Sheet1'!$L$16"}</definedName>
    <definedName name="sas" hidden="1">{"'Sheet1'!$L$16"}</definedName>
    <definedName name="sdbv" localSheetId="3" hidden="1">{"'Sheet1'!$L$16"}</definedName>
    <definedName name="sdbv" hidden="1">{"'Sheet1'!$L$16"}</definedName>
    <definedName name="sdfsdfs" localSheetId="3" hidden="1">#REF!</definedName>
    <definedName name="sdfsdfs" hidden="1">#REF!</definedName>
    <definedName name="sencount" hidden="1">2</definedName>
    <definedName name="sfasf" localSheetId="3" hidden="1">#REF!</definedName>
    <definedName name="sfasf" hidden="1">#REF!</definedName>
    <definedName name="sfsd" localSheetId="3" hidden="1">{"'Sheet1'!$L$16"}</definedName>
    <definedName name="sfsd" hidden="1">{"'Sheet1'!$L$16"}</definedName>
    <definedName name="Sosanh2" localSheetId="3" hidden="1">{"'Sheet1'!$L$16"}</definedName>
    <definedName name="Sosanh2" hidden="1">{"'Sheet1'!$L$16"}</definedName>
    <definedName name="spchinhmoi" localSheetId="3" hidden="1">{"'Sheet1'!$L$16"}</definedName>
    <definedName name="spchinhmoi" hidden="1">{"'Sheet1'!$L$16"}</definedName>
    <definedName name="SpecialPrice" localSheetId="3" hidden="1">#REF!</definedName>
    <definedName name="SpecialPrice" hidden="1">#REF!</definedName>
    <definedName name="SS" localSheetId="3" hidden="1">{"'Sheet1'!$L$16"}</definedName>
    <definedName name="SS" hidden="1">{"'Sheet1'!$L$16"}</definedName>
    <definedName name="t" localSheetId="3" hidden="1">{"'Sheet1'!$L$16"}</definedName>
    <definedName name="t" hidden="1">{"'Sheet1'!$L$16"}</definedName>
    <definedName name="T.3" localSheetId="3" hidden="1">{"'Sheet1'!$L$16"}</definedName>
    <definedName name="T.3" hidden="1">{"'Sheet1'!$L$16"}</definedName>
    <definedName name="T.Thuy" localSheetId="3" hidden="1">{"'Sheet1'!$L$16"}</definedName>
    <definedName name="T.Thuy" hidden="1">{"'Sheet1'!$L$16"}</definedName>
    <definedName name="tao" localSheetId="3" hidden="1">{"'Sheet1'!$L$16"}</definedName>
    <definedName name="tao" hidden="1">{"'Sheet1'!$L$16"}</definedName>
    <definedName name="TatBo" localSheetId="3" hidden="1">{"'Sheet1'!$L$16"}</definedName>
    <definedName name="TatBo" hidden="1">{"'Sheet1'!$L$16"}</definedName>
    <definedName name="tbl_ProdInfo" localSheetId="3" hidden="1">#REF!</definedName>
    <definedName name="tbl_ProdInfo" hidden="1">#REF!</definedName>
    <definedName name="tha" localSheetId="3" hidden="1">{"'Sheet1'!$L$16"}</definedName>
    <definedName name="tha" hidden="1">{"'Sheet1'!$L$16"}</definedName>
    <definedName name="thang10" localSheetId="3" hidden="1">{"'Sheet1'!$L$16"}</definedName>
    <definedName name="thang10" hidden="1">{"'Sheet1'!$L$16"}</definedName>
    <definedName name="thanh" localSheetId="3" hidden="1">{"'Sheet1'!$L$16"}</definedName>
    <definedName name="thanh" hidden="1">{"'Sheet1'!$L$16"}</definedName>
    <definedName name="THDA_copy" localSheetId="3" hidden="1">{"'Sheet1'!$L$16"}</definedName>
    <definedName name="THDA_copy" hidden="1">{"'Sheet1'!$L$16"}</definedName>
    <definedName name="THKL" localSheetId="3" hidden="1">{"'Sheet1'!$L$16"}</definedName>
    <definedName name="THKL" hidden="1">{"'Sheet1'!$L$16"}</definedName>
    <definedName name="thkl2" localSheetId="3" hidden="1">{"'Sheet1'!$L$16"}</definedName>
    <definedName name="thkl2" hidden="1">{"'Sheet1'!$L$16"}</definedName>
    <definedName name="thkl3" localSheetId="3" hidden="1">{"'Sheet1'!$L$16"}</definedName>
    <definedName name="thkl3" hidden="1">{"'Sheet1'!$L$16"}</definedName>
    <definedName name="thu" localSheetId="3" hidden="1">{"'Sheet1'!$L$16"}</definedName>
    <definedName name="thu" hidden="1">{"'Sheet1'!$L$16"}</definedName>
    <definedName name="thuy" localSheetId="3" hidden="1">{"'Sheet1'!$L$16"}</definedName>
    <definedName name="thuy" hidden="1">{"'Sheet1'!$L$16"}</definedName>
    <definedName name="THXD2" localSheetId="3" hidden="1">{"'Sheet1'!$L$16"}</definedName>
    <definedName name="THXD2" hidden="1">{"'Sheet1'!$L$16"}</definedName>
    <definedName name="tonghop" localSheetId="3" hidden="1">{"'Sheet1'!$L$16"}</definedName>
    <definedName name="tonghop" hidden="1">{"'Sheet1'!$L$16"}</definedName>
    <definedName name="TPCP" localSheetId="3" hidden="1">{"'Sheet1'!$L$16"}</definedName>
    <definedName name="TPCP" hidden="1">{"'Sheet1'!$L$16"}</definedName>
    <definedName name="trang" localSheetId="3" hidden="1">{#N/A,#N/A,FALSE,"Chi tiÆt"}</definedName>
    <definedName name="trang" hidden="1">{#N/A,#N/A,FALSE,"Chi tiÆt"}</definedName>
    <definedName name="TTTH2" localSheetId="3" hidden="1">{"'Sheet1'!$L$16"}</definedName>
    <definedName name="TTTH2" hidden="1">{"'Sheet1'!$L$16"}</definedName>
    <definedName name="ttttt" localSheetId="3" hidden="1">{"'Sheet1'!$L$16"}</definedName>
    <definedName name="ttttt" hidden="1">{"'Sheet1'!$L$16"}</definedName>
    <definedName name="TTTTTTTTT" localSheetId="3" hidden="1">{"'Sheet1'!$L$16"}</definedName>
    <definedName name="TTTTTTTTT" hidden="1">{"'Sheet1'!$L$16"}</definedName>
    <definedName name="ttttttttttt" localSheetId="3" hidden="1">{"'Sheet1'!$L$16"}</definedName>
    <definedName name="ttttttttttt" hidden="1">{"'Sheet1'!$L$16"}</definedName>
    <definedName name="tuyen" localSheetId="3" hidden="1">{"'Sheet1'!$L$16"}</definedName>
    <definedName name="tuyen" hidden="1">{"'Sheet1'!$L$16"}</definedName>
    <definedName name="tuyennhanh" localSheetId="3" hidden="1">{"'Sheet1'!$L$16"}</definedName>
    <definedName name="tuyennhanh" hidden="1">{"'Sheet1'!$L$16"}</definedName>
    <definedName name="tuynen" localSheetId="3" hidden="1">{"'Sheet1'!$L$16"}</definedName>
    <definedName name="tuynen" hidden="1">{"'Sheet1'!$L$16"}</definedName>
    <definedName name="u" localSheetId="3" hidden="1">{"'Sheet1'!$L$16"}</definedName>
    <definedName name="u" hidden="1">{"'Sheet1'!$L$16"}</definedName>
    <definedName name="ư" localSheetId="3" hidden="1">{"'Sheet1'!$L$16"}</definedName>
    <definedName name="ư" hidden="1">{"'Sheet1'!$L$16"}</definedName>
    <definedName name="utye" localSheetId="3" hidden="1">{"'Sheet1'!$L$16"}</definedName>
    <definedName name="utye" hidden="1">{"'Sheet1'!$L$16"}</definedName>
    <definedName name="v" localSheetId="3" hidden="1">{"'Sheet1'!$L$16"}</definedName>
    <definedName name="v" hidden="1">{"'Sheet1'!$L$16"}</definedName>
    <definedName name="VATM" localSheetId="3" hidden="1">{"'Sheet1'!$L$16"}</definedName>
    <definedName name="VATM" hidden="1">{"'Sheet1'!$L$16"}</definedName>
    <definedName name="vcoto" localSheetId="3" hidden="1">{"'Sheet1'!$L$16"}</definedName>
    <definedName name="vcoto" hidden="1">{"'Sheet1'!$L$16"}</definedName>
    <definedName name="vdv" hidden="1">#N/A</definedName>
    <definedName name="VH" localSheetId="3" hidden="1">{"'Sheet1'!$L$16"}</definedName>
    <definedName name="VH" hidden="1">{"'Sheet1'!$L$16"}</definedName>
    <definedName name="Viet" localSheetId="3" hidden="1">{"'Sheet1'!$L$16"}</definedName>
    <definedName name="Viet" hidden="1">{"'Sheet1'!$L$16"}</definedName>
    <definedName name="vlct" localSheetId="3" hidden="1">{"'Sheet1'!$L$16"}</definedName>
    <definedName name="vlct" hidden="1">{"'Sheet1'!$L$16"}</definedName>
    <definedName name="vothi" localSheetId="3" hidden="1">{"'Sheet1'!$L$16"}</definedName>
    <definedName name="vothi" hidden="1">{"'Sheet1'!$L$16"}</definedName>
    <definedName name="wr" localSheetId="3" hidden="1">{#N/A,#N/A,FALSE,"Chi tiÆt"}</definedName>
    <definedName name="wr" hidden="1">{#N/A,#N/A,FALSE,"Chi tiÆt"}</definedName>
    <definedName name="wrn.aaa." localSheetId="3" hidden="1">{#N/A,#N/A,FALSE,"Sheet1";#N/A,#N/A,FALSE,"Sheet1";#N/A,#N/A,FALSE,"Sheet1"}</definedName>
    <definedName name="wrn.aaa." hidden="1">{#N/A,#N/A,FALSE,"Sheet1";#N/A,#N/A,FALSE,"Sheet1";#N/A,#N/A,FALSE,"Sheet1"}</definedName>
    <definedName name="wrn.aaa.1" localSheetId="3" hidden="1">{#N/A,#N/A,FALSE,"Sheet1";#N/A,#N/A,FALSE,"Sheet1";#N/A,#N/A,FALSE,"Sheet1"}</definedName>
    <definedName name="wrn.aaa.1" hidden="1">{#N/A,#N/A,FALSE,"Sheet1";#N/A,#N/A,FALSE,"Sheet1";#N/A,#N/A,FALSE,"Sheet1"}</definedName>
    <definedName name="wrn.Bang._.ke._.nhan._.hang." localSheetId="3" hidden="1">{#N/A,#N/A,FALSE,"Ke khai NH"}</definedName>
    <definedName name="wrn.Bang._.ke._.nhan._.hang." hidden="1">{#N/A,#N/A,FALSE,"Ke khai NH"}</definedName>
    <definedName name="wrn.Che._.do._.duoc._.huong." localSheetId="3" hidden="1">{#N/A,#N/A,FALSE,"BN (2)"}</definedName>
    <definedName name="wrn.Che._.do._.duoc._.huong." hidden="1">{#N/A,#N/A,FALSE,"BN (2)"}</definedName>
    <definedName name="wrn.chi._.tiÆt." localSheetId="3" hidden="1">{#N/A,#N/A,FALSE,"Chi tiÆt"}</definedName>
    <definedName name="wrn.chi._.tiÆt." hidden="1">{#N/A,#N/A,FALSE,"Chi tiÆt"}</definedName>
    <definedName name="wrn.cong." localSheetId="3" hidden="1">{#N/A,#N/A,FALSE,"Sheet1"}</definedName>
    <definedName name="wrn.cong." hidden="1">{#N/A,#N/A,FALSE,"Sheet1"}</definedName>
    <definedName name="wrn.Giáy._.bao._.no." localSheetId="3" hidden="1">{#N/A,#N/A,FALSE,"BN"}</definedName>
    <definedName name="wrn.Giáy._.bao._.no." hidden="1">{#N/A,#N/A,FALSE,"BN"}</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3" hidden="1">{#N/A,#N/A,TRUE,"BT M200 da 10x20"}</definedName>
    <definedName name="wrn.vd." hidden="1">{#N/A,#N/A,TRUE,"BT M200 da 10x20"}</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ls" localSheetId="3" hidden="1">{"'Sheet1'!$L$16"}</definedName>
    <definedName name="xls" hidden="1">{"'Sheet1'!$L$16"}</definedName>
    <definedName name="xlttbninh" localSheetId="3" hidden="1">{"'Sheet1'!$L$16"}</definedName>
    <definedName name="xlttbninh" hidden="1">{"'Sheet1'!$L$16"}</definedName>
    <definedName name="Yenthanh2" localSheetId="3" hidden="1">{"'Sheet1'!$L$16"}</definedName>
    <definedName name="Yenthanh2" hidden="1">{"'Sheet1'!$L$16"}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9" l="1"/>
  <c r="G12" i="12"/>
  <c r="F11" i="12"/>
  <c r="E11" i="12"/>
  <c r="E12" i="12"/>
  <c r="D14" i="12"/>
  <c r="C14" i="12"/>
  <c r="G10" i="12"/>
  <c r="G9" i="12"/>
  <c r="F10" i="12"/>
  <c r="F9" i="12"/>
  <c r="E10" i="12"/>
  <c r="E9" i="12"/>
  <c r="D13" i="12"/>
  <c r="D9" i="12"/>
  <c r="C13" i="12"/>
  <c r="C9" i="12"/>
  <c r="C7" i="9"/>
  <c r="C11" i="9"/>
  <c r="C6" i="9"/>
  <c r="A34" i="5"/>
  <c r="A35" i="5"/>
  <c r="A36" i="5"/>
  <c r="A37" i="5"/>
  <c r="A38" i="5"/>
  <c r="A39" i="5"/>
  <c r="A40" i="5"/>
  <c r="A31" i="5"/>
  <c r="N29" i="5"/>
  <c r="J29" i="5"/>
  <c r="I29" i="5"/>
  <c r="H29" i="5"/>
  <c r="G29" i="5"/>
  <c r="F29" i="5"/>
  <c r="E29" i="5"/>
  <c r="D29" i="5"/>
  <c r="C29" i="5"/>
  <c r="A10" i="5"/>
  <c r="A11" i="5"/>
  <c r="A12" i="5"/>
  <c r="A13" i="5"/>
  <c r="A14" i="5"/>
  <c r="A15" i="5"/>
  <c r="A16" i="5"/>
  <c r="A17" i="5"/>
  <c r="A18" i="5"/>
  <c r="A19" i="5"/>
  <c r="A20" i="5"/>
  <c r="A21" i="5"/>
  <c r="A22" i="5"/>
  <c r="A23" i="5"/>
  <c r="A24" i="5"/>
  <c r="A25" i="5"/>
  <c r="A26" i="5"/>
  <c r="A27" i="5"/>
  <c r="A28" i="5"/>
  <c r="N8" i="5"/>
  <c r="J8" i="5"/>
  <c r="I8" i="5"/>
  <c r="H8" i="5"/>
  <c r="G8" i="5"/>
  <c r="F8" i="5"/>
  <c r="E8" i="5"/>
  <c r="D8" i="5"/>
  <c r="C8" i="5"/>
  <c r="N7" i="5"/>
  <c r="J7" i="5"/>
  <c r="I7" i="5"/>
  <c r="H7" i="5"/>
  <c r="G7" i="5"/>
  <c r="F7" i="5"/>
  <c r="E7" i="5"/>
  <c r="D7" i="5"/>
  <c r="C7" i="5"/>
</calcChain>
</file>

<file path=xl/sharedStrings.xml><?xml version="1.0" encoding="utf-8"?>
<sst xmlns="http://schemas.openxmlformats.org/spreadsheetml/2006/main" count="110" uniqueCount="89">
  <si>
    <t>Lai Châu</t>
  </si>
  <si>
    <t>Bắc Kạn</t>
  </si>
  <si>
    <t>Hội Luật gia Việt Nam</t>
  </si>
  <si>
    <t>Liên minh hợp tác xã Việt Nam</t>
  </si>
  <si>
    <t>Mặt trận Tổ quốc Việt nam</t>
  </si>
  <si>
    <t>Đại học Quốc gia Hà Nội</t>
  </si>
  <si>
    <t>Thanh tra Chính phủ</t>
  </si>
  <si>
    <t>Kiểm toán Nhà nước</t>
  </si>
  <si>
    <t>Bộ Tài nguyên và Môi trường</t>
  </si>
  <si>
    <t>Bộ Lao động - Thương binh và Xã hội</t>
  </si>
  <si>
    <t>Bộ Nội vụ</t>
  </si>
  <si>
    <t>Bộ Văn hóa, Thể thao và Du lịch</t>
  </si>
  <si>
    <t>Bộ Giáo dục và Đào tạo</t>
  </si>
  <si>
    <t>Bộ Khoa học và Công nghệ</t>
  </si>
  <si>
    <t>Bộ Thông tin và Truyền thông</t>
  </si>
  <si>
    <t>Bộ Tài chính</t>
  </si>
  <si>
    <t>Bộ Kế hoạch và Đầu tư</t>
  </si>
  <si>
    <t>Viện Kiểm sát nhân dân tối cao</t>
  </si>
  <si>
    <t>Văn phòng Trung ương Đảng</t>
  </si>
  <si>
    <t>Tổng số</t>
  </si>
  <si>
    <t>Ghi chú</t>
  </si>
  <si>
    <t>TT</t>
  </si>
  <si>
    <t>Đơn vị: triệu đồng</t>
  </si>
  <si>
    <t>Tiền Giang</t>
  </si>
  <si>
    <t>Thành phố Cần Thơ</t>
  </si>
  <si>
    <t>Bình Dương</t>
  </si>
  <si>
    <t>Bà Rịa Vũng Tàu</t>
  </si>
  <si>
    <t>Bắc Giang</t>
  </si>
  <si>
    <t>Phú Thọ</t>
  </si>
  <si>
    <t>Ủy ban dân tộc</t>
  </si>
  <si>
    <t>Văn phòng Quốc hội</t>
  </si>
  <si>
    <t>Văn phòng Chính phủ</t>
  </si>
  <si>
    <t>(Kèm theo văn bản số 10391/BKHĐT-TH ngày 11/12/2023 của Bộ Kế hoạch và Đầu tư)</t>
  </si>
  <si>
    <t>Vốn trong nước</t>
  </si>
  <si>
    <t>Vốn nước ngoài</t>
  </si>
  <si>
    <t>A</t>
  </si>
  <si>
    <t>B</t>
  </si>
  <si>
    <t>Phụ lục I</t>
  </si>
  <si>
    <r>
      <t xml:space="preserve">TỔNG HỢP ĐỀ XUẤT ĐIỀU CHỈNH KẾ HOẠCH ĐẦU TƯ </t>
    </r>
    <r>
      <rPr>
        <b/>
        <u/>
        <sz val="25"/>
        <color theme="1"/>
        <rFont val="Times New Roman"/>
        <family val="1"/>
      </rPr>
      <t xml:space="preserve">VỐN NGÂN SÁCH TRUNG ƯƠNG TRONG NƯỚC </t>
    </r>
    <r>
      <rPr>
        <b/>
        <sz val="25"/>
        <color theme="1"/>
        <rFont val="Times New Roman"/>
        <family val="1"/>
      </rPr>
      <t>NĂM 2023 
GIỮA CÁC BỘ, CƠ QUAN TRUNG ƯƠNG VÀ ĐỊA PHƯƠNG</t>
    </r>
  </si>
  <si>
    <t>Bộ, cơ quan Trung ương, địa phương</t>
  </si>
  <si>
    <t>Dự toán chi đầu tư phát triển vốn ngân sách trung ương trong nước năm 2023 được phân bổ cho các bộ, cơ quan trung ương và địa phương tại Nghị quyết số 70/2023/QH15 và Nghị quyết số 93/2023/QH15</t>
  </si>
  <si>
    <t>Đề xuất điều chỉnh dự toán chi đầu tư phát triển vốn NSTW trong nước năm 2023 của các bộ, cơ quan trung ương và địa phương</t>
  </si>
  <si>
    <t>Chính phủ trình Ủy ban Thường vụ Quốc hội điều chỉnh dự toán chi đầu tư phát triển vốn NSTW trong nước năm 2023</t>
  </si>
  <si>
    <t>Điều chỉnh giảm</t>
  </si>
  <si>
    <t>Điều chỉnh tăng</t>
  </si>
  <si>
    <t xml:space="preserve"> Cho phép huỷ dự toán chi đầu tư phát triển vốn NSTW trong nước năm 2023 khi kết thúc năm ngân sách</t>
  </si>
  <si>
    <t>Bộ, cơ quan Trung ương</t>
  </si>
  <si>
    <t>Chính phủ trình UBTVQH cho phép bổ sung 9,457 tỷ đồng cho Văn phòng Quốc hội để hoàn thành Dự án trụ sở Văn phòng Quốc hội tại TP Đà Nẵng  trong năm 2023</t>
  </si>
  <si>
    <t>Chính phủ trình UBTVQH cho phép bổ sung 21,38 tỷ đồng cho Văn phòng Chính phủ để hoàn thành  Dự án cải tạo, sửa chữa một số hệ thống kỹ thuật và xây lắp tòa nhà Trung tâm Hội nghị Quốc gia trong năm 2023</t>
  </si>
  <si>
    <t>37,839 vốn giao từ nguồn thu sắp xếp, xử lý nhà đất của Bộ Giáo dục và Đào tạo đề nghị chuyển sang Ủy ban Dân tộc để thực hiện Dự án Trường Dự bị dân tộc trung ương Nha Trang theo Quyết định số 1127/QĐ-TTg ngày 26/9/2022 của Thủ tướng Chính phủ về việc chuyển 05 trường  từ Bộ Giáo dục và Đào tạo về trực thuộc Ủy ban Dân tộc.</t>
  </si>
  <si>
    <t>Địa phương</t>
  </si>
  <si>
    <t xml:space="preserve">(1) Chính phủ trình UBTVQH cho phép bổ sung 127,573 tỷ đồng cho tỉnh Bắc Giang  để thanh toán khối lượng hoàn thành của dự án trong năm 2023 của 02 dự án
(2) Chính phủ không trình UBTVQH cho phép bổ sung 116,339 tỷ đồng do: (1) Tỉnh đề xuất bổ sung kế hoạch năm 2023 tương ứng với số vốn đang trình cấp có thẩm quyền điều chỉnh bổ sung kế hoạch đầu tư công trung hạn giai đoạn 2021 - 2025. Tuy nhiên, do việc bổ sung kế hoạch trung hạn giai đoạn 2021 - 2025 cho các dự án của tỉnh chưa được cấp có thẩm quyền phê duyệt nên chưa có căn cứ để bổ sung kế hoạch năm cho dự án; (2) Tỉnh đề xuất bổ sung kế hoạch năm 2023 cho dự án chưa hoàn thiện  thủ tục đầu tư theo yêu cầu tại văn bản số 6222/BKHĐT-TH ngày 16/9/2022 của Bộ Kế hoạch và Đầu tư. </t>
  </si>
  <si>
    <t>(1) Chính phủ trình UBTVQH cho phép bổ sung 90 tỷ đồng cho tỉnh Phú Thọ để đẩy nhanh tiến độ thực hiện của 03 dự án.
(2) Chính phủ không trình UBTVQH cho phép bổ sung 90 tỷ do địa phương nhập đề xuất trùng lặp trên Hệ thống thông tin quốc gia về đầu tư công</t>
  </si>
  <si>
    <r>
      <t xml:space="preserve">Chính phủ trình UBTVQH cho phép bổ sung 500 tỷ đồng cho Dự án thành phần 3 thuộc </t>
    </r>
    <r>
      <rPr>
        <b/>
        <sz val="20"/>
        <color theme="1"/>
        <rFont val="Times New Roman"/>
        <family val="1"/>
      </rPr>
      <t xml:space="preserve">Dự án đầu tư xây dựng đường bộ cao tốc Biên Hòa - Vũng Tàu giai đoạn 1 </t>
    </r>
    <r>
      <rPr>
        <sz val="20"/>
        <color theme="1"/>
        <rFont val="Times New Roman"/>
        <family val="1"/>
      </rPr>
      <t>để thanh toán chi phí bồi thường giải phóng mặt bằng thuộc phần vốn ngân sách trung ương, chi phí tư vấn, chi phí khác và tạm ứng hợp đồng xây lắp để dự án được triển khai theo đúng tiến độ được duyệt</t>
    </r>
  </si>
  <si>
    <r>
      <t>Chính phủ trình UBTVQH cho phép bổ sung 1.749 tỷ đồng cho</t>
    </r>
    <r>
      <rPr>
        <b/>
        <sz val="20"/>
        <color theme="1"/>
        <rFont val="Times New Roman"/>
        <family val="1"/>
      </rPr>
      <t xml:space="preserve"> Dự án thành phần 6: Bồi thường, hỗ trợ và tái định cư đường Vành đai 3 đoạn qua tỉnh Bình Dương </t>
    </r>
    <r>
      <rPr>
        <sz val="20"/>
        <color theme="1"/>
        <rFont val="Times New Roman"/>
        <family val="1"/>
      </rPr>
      <t>để thanh toán chi phí bồi thường giải phóng mặt bằng thuộc phần vốn ngân sách trung ương, chi phí tư vấn, chi phí khác và tạm ứng hợp đồng xây lắp để dự án được triển khai theo đúng tiến độ được duyệt</t>
    </r>
  </si>
  <si>
    <r>
      <t>Chính phủ trình UBTVQH cho phép bổ sung 1.443 tỷ đồng cho</t>
    </r>
    <r>
      <rPr>
        <b/>
        <sz val="20"/>
        <color theme="1"/>
        <rFont val="Times New Roman"/>
        <family val="1"/>
      </rPr>
      <t xml:space="preserve"> Dự án đầu tư xây dựng đường bộ cao tốc Châu Đốc - Cần Thơ - Sóc Trăng giai đoạn 1 </t>
    </r>
    <r>
      <rPr>
        <sz val="20"/>
        <color theme="1"/>
        <rFont val="Times New Roman"/>
        <family val="1"/>
      </rPr>
      <t>để thanh toán chi phí bồi thường giải phóng mặt bằng thuộc phần vốn ngân sách trung ương, chi phí tư vấn, chi phí khác và tạm ứng hợp đồng xây lắp để dự án được triển khai theo đúng tiến độ được duyệt</t>
    </r>
  </si>
  <si>
    <t>Đồng Tháp</t>
  </si>
  <si>
    <t>Chính phủ không trình UBTVQH cho phép bổ sung 30 tỷ đồng do UBND tỉnh Đồng Tháp chưa có văn bản cam kết giải ngân toàn bổ số vốn trong trường hợp được cấp có thẩm quyền bổ sung kế hoạch đầu tư vốn NSTW trong nước năm 2023</t>
  </si>
  <si>
    <t>Chính phủ trình UBTVQH cho phép bổ sung 665,391 tỷ đồng cho tỉnh Tiền Giang để đẩy nhanh tiến độ thực hiện của 07 dự án</t>
  </si>
  <si>
    <t>Cà Mau</t>
  </si>
  <si>
    <t>Chính phủ không trình UBTVQH cho phép bổ sung 70 tỷ đồng cho Cà Mau do việc xem xét đề xuất điều chỉnh kế hoạch vốn năm 2023 giữa các dự án trong nội bộ tỉnh Cà Mau thuộc thẩm quyền của tỉnh.</t>
  </si>
  <si>
    <t>Quảng Trị</t>
  </si>
  <si>
    <t>STT</t>
  </si>
  <si>
    <t>TỔNG SỐ</t>
  </si>
  <si>
    <t>Bộ Quốc phòng</t>
  </si>
  <si>
    <t>Bộ Công an</t>
  </si>
  <si>
    <t>Bộ Giao thông vận tải</t>
  </si>
  <si>
    <t>Điện Biên</t>
  </si>
  <si>
    <t>Bắc Ninh</t>
  </si>
  <si>
    <t>Bình Phước</t>
  </si>
  <si>
    <t xml:space="preserve"> </t>
  </si>
  <si>
    <t>Phụ lục II</t>
  </si>
  <si>
    <t>Đơn vị</t>
  </si>
  <si>
    <t>Trong đó:</t>
  </si>
  <si>
    <t>Văn phòng Chủ tịch nước</t>
  </si>
  <si>
    <t>Hòa Bình</t>
  </si>
  <si>
    <t>Cơ quan trung ương</t>
  </si>
  <si>
    <t>Hoạt động của các cơ quan quản lý nhà nước, đơn vị sự nghiệp công lập, tổ chức chính trị và các tổ chức chính trị - xã hội</t>
  </si>
  <si>
    <t>Công nghệ thông tin</t>
  </si>
  <si>
    <t>Giao thông</t>
  </si>
  <si>
    <t xml:space="preserve">ĐIỀU CHỈNH KẾ HOẠCH ĐẦU TƯ CÔNG TRUNG HẠN VỐN NGÂN SÁCH TRUNG ƯƠNG GIAI ĐOẠN 2021 - 2025 </t>
  </si>
  <si>
    <t>Điều chỉnh kế hoạch đầu tư công trung hạn vốn NSTW trong nước giai đoạn 2021 - 2025</t>
  </si>
  <si>
    <t>PHÂN BỔ VỐN NGÂN SÁCH TRUNG ƯƠNG NĂM 2023  CHO CÁC BỘ, ĐỊA PHƯƠNG</t>
  </si>
  <si>
    <t>Phân bổ vốn NSTW trong nước năm 2023</t>
  </si>
  <si>
    <t>Bộ, cơ quan trung ương</t>
  </si>
  <si>
    <t>Đơn vị tính: Tỷ đồng</t>
  </si>
  <si>
    <t>Bộ, địa phương</t>
  </si>
  <si>
    <t>(Kèm theo Nghị quyết số  942/NQ-UBTVQH15 ngày 28 tháng 12 năm 2023 của Ủy ban Thường vụ Quốc hội)</t>
  </si>
  <si>
    <t>(Kèm theo Nghị quyết số 942/NQ-UBTVQH15 ngày28 tháng 12 năm 2023 của Ủy ban Thường vụ Quốc hội)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</si>
</sst>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0.000"/>
  </numFmts>
  <fonts count="22" x14ac:knownFonts="1">
    <font>
      <sz val="11"/>
      <color theme="1"/>
      <name val="Calibri"/>
      <family val="2"/>
      <scheme val="minor"/>
    </font>
    <font>
      <sz val="11"/>
      <color theme="1"/>
      <name val="Calibri"/>
      <family val="2"/>
      <scheme val="minor"/>
    </font>
    <font>
      <sz val="20"/>
      <color theme="1"/>
      <name val="Times New Roman"/>
      <family val="1"/>
    </font>
    <font>
      <b/>
      <sz val="20"/>
      <color theme="1"/>
      <name val="Times New Roman"/>
      <family val="1"/>
    </font>
    <font>
      <sz val="11"/>
      <color rgb="FF000000"/>
      <name val="Calibri"/>
      <family val="2"/>
      <scheme val="minor"/>
    </font>
    <font>
      <b/>
      <sz val="25"/>
      <color theme="1"/>
      <name val="Times New Roman"/>
      <family val="1"/>
    </font>
    <font>
      <sz val="11"/>
      <color theme="1"/>
      <name val="Times New Roman"/>
      <family val="1"/>
    </font>
    <font>
      <i/>
      <sz val="25"/>
      <color theme="1"/>
      <name val="Times New Roman"/>
      <family val="1"/>
    </font>
    <font>
      <b/>
      <u/>
      <sz val="25"/>
      <color theme="1"/>
      <name val="Times New Roman"/>
      <family val="1"/>
    </font>
    <font>
      <b/>
      <sz val="11"/>
      <color theme="1"/>
      <name val="Times New Roman"/>
      <family val="1"/>
    </font>
    <font>
      <b/>
      <sz val="11"/>
      <color theme="1"/>
      <name val="Calibri"/>
      <family val="2"/>
      <scheme val="minor"/>
    </font>
    <font>
      <b/>
      <sz val="16"/>
      <color theme="1"/>
      <name val="Times New Roman"/>
      <family val="1"/>
    </font>
    <font>
      <sz val="14"/>
      <color theme="1"/>
      <name val="Times New Roman"/>
      <family val="1"/>
    </font>
    <font>
      <sz val="10"/>
      <name val="Arial"/>
      <family val="2"/>
    </font>
    <font>
      <i/>
      <sz val="16"/>
      <color theme="1"/>
      <name val="Times New Roman"/>
      <family val="1"/>
    </font>
    <font>
      <b/>
      <sz val="14"/>
      <color theme="1"/>
      <name val="Times New Roman"/>
      <family val="1"/>
    </font>
    <font>
      <b/>
      <sz val="14"/>
      <name val="Times New Roman"/>
      <family val="1"/>
    </font>
    <font>
      <sz val="14"/>
      <name val="Times New Roman"/>
      <family val="1"/>
    </font>
    <font>
      <i/>
      <sz val="14"/>
      <color theme="1"/>
      <name val="Times New Roman"/>
      <family val="1"/>
    </font>
    <font>
      <i/>
      <sz val="14"/>
      <name val="Times New Roman"/>
      <family val="1"/>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5">
    <xf numFmtId="0" fontId="0" fillId="0" borderId="0"/>
    <xf numFmtId="164" fontId="1" fillId="0" borderId="0" applyFont="0" applyFill="0" applyBorder="0" applyAlignment="0" applyProtection="0"/>
    <xf numFmtId="0" fontId="4" fillId="0" borderId="0" applyAlignment="0"/>
    <xf numFmtId="164" fontId="4" fillId="0" borderId="0" applyFont="0" applyFill="0" applyBorder="0" applyAlignment="0" applyProtection="0"/>
    <xf numFmtId="0" fontId="13" fillId="0" borderId="0" applyAlignment="0"/>
  </cellStyleXfs>
  <cellXfs count="63">
    <xf numFmtId="0" fontId="0" fillId="0" borderId="0" xfId="0"/>
    <xf numFmtId="0" fontId="3" fillId="0" borderId="1" xfId="0" applyFont="1" applyBorder="1" applyAlignment="1">
      <alignment horizontal="center" vertical="center" wrapText="1"/>
    </xf>
    <xf numFmtId="165" fontId="2" fillId="0" borderId="1" xfId="1"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0" xfId="0" applyFont="1" applyAlignment="1">
      <alignment vertical="center" wrapText="1"/>
    </xf>
    <xf numFmtId="165" fontId="3" fillId="0" borderId="1" xfId="1" applyNumberFormat="1" applyFont="1" applyBorder="1" applyAlignment="1">
      <alignment horizontal="center" vertical="center" wrapText="1"/>
    </xf>
    <xf numFmtId="0" fontId="6" fillId="0" borderId="0" xfId="0" applyFont="1" applyAlignment="1">
      <alignment horizontal="center" vertical="center" wrapText="1"/>
    </xf>
    <xf numFmtId="165" fontId="3" fillId="0" borderId="1" xfId="1" applyNumberFormat="1" applyFont="1" applyFill="1" applyBorder="1" applyAlignment="1">
      <alignment horizontal="center" vertical="center" wrapText="1"/>
    </xf>
    <xf numFmtId="0" fontId="3" fillId="0" borderId="1" xfId="0" quotePrefix="1" applyFont="1" applyBorder="1" applyAlignment="1">
      <alignment horizontal="center" vertical="center" wrapText="1"/>
    </xf>
    <xf numFmtId="165" fontId="3" fillId="0" borderId="1" xfId="1" quotePrefix="1" applyNumberFormat="1" applyFont="1" applyBorder="1" applyAlignment="1">
      <alignment horizontal="center" vertical="center" wrapText="1"/>
    </xf>
    <xf numFmtId="0" fontId="6" fillId="0" borderId="1" xfId="0" applyFont="1" applyBorder="1" applyAlignment="1">
      <alignment vertical="center" wrapText="1"/>
    </xf>
    <xf numFmtId="3" fontId="2" fillId="0" borderId="1" xfId="1" applyNumberFormat="1" applyFont="1" applyFill="1" applyBorder="1" applyAlignment="1">
      <alignment vertical="center" wrapText="1"/>
    </xf>
    <xf numFmtId="0" fontId="3" fillId="0" borderId="1" xfId="0" applyFont="1" applyBorder="1" applyAlignment="1">
      <alignment vertical="center" wrapText="1"/>
    </xf>
    <xf numFmtId="165" fontId="3" fillId="0" borderId="1" xfId="1" applyNumberFormat="1" applyFont="1" applyBorder="1" applyAlignment="1">
      <alignment vertical="center" wrapText="1"/>
    </xf>
    <xf numFmtId="0" fontId="9" fillId="0" borderId="0" xfId="0" applyFont="1" applyAlignment="1">
      <alignment vertical="center" wrapText="1"/>
    </xf>
    <xf numFmtId="165" fontId="6" fillId="0" borderId="0" xfId="1" applyNumberFormat="1" applyFont="1" applyFill="1" applyAlignment="1">
      <alignment vertical="center" wrapText="1"/>
    </xf>
    <xf numFmtId="0" fontId="12" fillId="0" borderId="0" xfId="0" applyFont="1"/>
    <xf numFmtId="0" fontId="10" fillId="0" borderId="0" xfId="0" applyFont="1" applyAlignment="1">
      <alignment horizontal="center"/>
    </xf>
    <xf numFmtId="0" fontId="10" fillId="0" borderId="0" xfId="0" applyFont="1"/>
    <xf numFmtId="0" fontId="0" fillId="0" borderId="0" xfId="0" applyAlignment="1">
      <alignment horizontal="left"/>
    </xf>
    <xf numFmtId="0" fontId="14" fillId="0" borderId="0" xfId="0" applyFont="1" applyAlignment="1">
      <alignment horizontal="center" vertical="center" wrapText="1"/>
    </xf>
    <xf numFmtId="49" fontId="16" fillId="2" borderId="1" xfId="4"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right" vertical="center" wrapText="1"/>
    </xf>
    <xf numFmtId="3" fontId="16" fillId="2" borderId="1" xfId="0" applyNumberFormat="1" applyFont="1" applyFill="1" applyBorder="1" applyAlignment="1">
      <alignment horizontal="left" vertical="center" wrapText="1"/>
    </xf>
    <xf numFmtId="3" fontId="17" fillId="2" borderId="1" xfId="0" applyNumberFormat="1" applyFont="1" applyFill="1" applyBorder="1" applyAlignment="1">
      <alignment horizontal="right" vertical="center" wrapText="1"/>
    </xf>
    <xf numFmtId="3" fontId="17" fillId="2" borderId="1" xfId="0" applyNumberFormat="1" applyFont="1" applyFill="1" applyBorder="1" applyAlignment="1">
      <alignment horizontal="left" vertical="center" wrapText="1"/>
    </xf>
    <xf numFmtId="0" fontId="18" fillId="0" borderId="0" xfId="0" applyFont="1" applyAlignment="1">
      <alignment horizontal="center" vertical="center" wrapText="1"/>
    </xf>
    <xf numFmtId="0" fontId="20" fillId="0" borderId="0" xfId="0" applyFont="1"/>
    <xf numFmtId="0" fontId="21" fillId="0" borderId="0" xfId="0" applyFont="1" applyAlignment="1">
      <alignment horizontal="center"/>
    </xf>
    <xf numFmtId="0" fontId="21" fillId="0" borderId="0" xfId="0" applyFont="1"/>
    <xf numFmtId="0" fontId="20" fillId="0" borderId="0" xfId="0" applyFont="1" applyAlignment="1">
      <alignment horizontal="left"/>
    </xf>
    <xf numFmtId="0" fontId="16" fillId="2" borderId="4" xfId="0" applyFont="1" applyFill="1" applyBorder="1" applyAlignment="1">
      <alignment horizontal="center" vertical="center" wrapText="1"/>
    </xf>
    <xf numFmtId="49" fontId="16" fillId="2" borderId="4" xfId="4" applyNumberFormat="1" applyFont="1" applyFill="1" applyBorder="1" applyAlignment="1">
      <alignment horizontal="center" vertical="center" wrapText="1"/>
    </xf>
    <xf numFmtId="1" fontId="17" fillId="2" borderId="1" xfId="0" applyNumberFormat="1" applyFont="1" applyFill="1" applyBorder="1" applyAlignment="1">
      <alignment horizontal="left" vertical="center" wrapText="1"/>
    </xf>
    <xf numFmtId="166" fontId="16" fillId="2" borderId="1" xfId="0" applyNumberFormat="1" applyFont="1" applyFill="1" applyBorder="1" applyAlignment="1">
      <alignment horizontal="right" vertical="center" wrapText="1"/>
    </xf>
    <xf numFmtId="166" fontId="17" fillId="2" borderId="1" xfId="0" applyNumberFormat="1" applyFont="1" applyFill="1" applyBorder="1" applyAlignment="1">
      <alignment horizontal="right" vertical="center" wrapText="1"/>
    </xf>
    <xf numFmtId="49" fontId="16" fillId="2" borderId="1" xfId="4" applyNumberFormat="1"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9" fillId="2" borderId="5" xfId="0" applyFont="1" applyFill="1" applyBorder="1" applyAlignment="1">
      <alignment horizontal="right" vertical="center" wrapText="1"/>
    </xf>
    <xf numFmtId="0" fontId="16" fillId="2" borderId="1"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3" fontId="2" fillId="0" borderId="1" xfId="1" applyNumberFormat="1" applyFont="1" applyFill="1" applyBorder="1" applyAlignment="1">
      <alignment vertical="center" wrapText="1"/>
    </xf>
    <xf numFmtId="0" fontId="2" fillId="0" borderId="1" xfId="0" applyFont="1" applyBorder="1" applyAlignment="1">
      <alignment horizontal="left" vertical="center" wrapText="1"/>
    </xf>
    <xf numFmtId="165" fontId="2" fillId="0" borderId="1" xfId="1" applyNumberFormat="1" applyFont="1" applyBorder="1" applyAlignment="1">
      <alignment horizontal="left" vertical="center" wrapText="1"/>
    </xf>
    <xf numFmtId="0" fontId="2" fillId="0" borderId="1" xfId="0" applyFont="1" applyBorder="1" applyAlignment="1">
      <alignment horizontal="center" vertical="center" wrapText="1"/>
    </xf>
  </cellXfs>
  <cellStyles count="5">
    <cellStyle name="Comma" xfId="1" builtinId="3"/>
    <cellStyle name="Comma 2" xfId="3"/>
    <cellStyle name="Normal" xfId="0" builtinId="0"/>
    <cellStyle name="Normal 2" xfId="2"/>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bdbe57db511e8e45/Documents/2.%20Anh%20T&#250;/2023/Nhi&#7879;m%20v&#7909;%20ch&#7911;%20tr&#236;/2023.01.01%20&#272;i&#7873;u%20ch&#7881;nh%20k&#7871;%20ho&#7841;ch%20n&#259;m%202023/2023.10.30%20T&#7901;%20tr&#236;nh%20UBTVQH/2023.10.30%20B&#225;o%20c&#225;o%20k&#7871;t%20qu&#7843;%20ph&#226;n%20b&#7893;%20t&#7899;i%2030.10%20tr&#236;nh%20UBTVQH%20(ph&#7909;%20l&#7909;c%201).xlsx?2D851802" TargetMode="External"/><Relationship Id="rId1" Type="http://schemas.openxmlformats.org/officeDocument/2006/relationships/externalLinkPath" Target="file:///\\2D851802\2023.10.30%20B&#225;o%20c&#225;o%20k&#7871;t%20qu&#7843;%20ph&#226;n%20b&#7893;%20t&#7899;i%2030.10%20tr&#236;nh%20UBTVQH%20(ph&#7909;%20l&#7909;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ải ngân cao trung ương"/>
      <sheetName val="Giải ngân cao địa phương"/>
      <sheetName val="I.d giải ngân dưới TB TW"/>
      <sheetName val="I.d giải ngân dưới TB ĐP"/>
      <sheetName val="I Tong hop"/>
      <sheetName val="IB chưa phân bổ NSĐP"/>
      <sheetName val="I.c giải ngân cao "/>
      <sheetName val="I.d giải ngân dưới TB cả nước"/>
      <sheetName val="To 1"/>
      <sheetName val="To 2"/>
      <sheetName val="To 3"/>
      <sheetName val="To 4"/>
      <sheetName val="To 5"/>
      <sheetName val="Sheet2"/>
      <sheetName val="Sheet1"/>
      <sheetName val="Full giai ngan"/>
      <sheetName val="I.d giải ngân dưới TB tháng 5 ("/>
    </sheetNames>
    <sheetDataSet>
      <sheetData sheetId="0"/>
      <sheetData sheetId="1"/>
      <sheetData sheetId="2"/>
      <sheetData sheetId="3"/>
      <sheetData sheetId="4">
        <row r="19">
          <cell r="B19" t="str">
            <v>Văn phòng Quốc hội</v>
          </cell>
          <cell r="C19" t="str">
            <v>VPQH</v>
          </cell>
          <cell r="D19">
            <v>14500</v>
          </cell>
          <cell r="E19">
            <v>14500</v>
          </cell>
          <cell r="F19">
            <v>14500</v>
          </cell>
          <cell r="G19">
            <v>0</v>
          </cell>
          <cell r="H19">
            <v>14500</v>
          </cell>
          <cell r="K19">
            <v>0</v>
          </cell>
        </row>
        <row r="20">
          <cell r="B20" t="str">
            <v>Văn phòng Trung ương Đảng</v>
          </cell>
          <cell r="C20" t="str">
            <v>VP TWĐ</v>
          </cell>
          <cell r="D20">
            <v>304500</v>
          </cell>
          <cell r="E20">
            <v>304500</v>
          </cell>
          <cell r="F20">
            <v>304500</v>
          </cell>
          <cell r="G20">
            <v>0</v>
          </cell>
          <cell r="H20">
            <v>304500</v>
          </cell>
          <cell r="K20">
            <v>0</v>
          </cell>
        </row>
        <row r="21">
          <cell r="B21" t="str">
            <v>Văn phòng Chính phủ</v>
          </cell>
          <cell r="C21" t="str">
            <v>VPCP</v>
          </cell>
          <cell r="D21">
            <v>144200</v>
          </cell>
          <cell r="E21">
            <v>144200</v>
          </cell>
          <cell r="F21">
            <v>144200</v>
          </cell>
          <cell r="G21">
            <v>0</v>
          </cell>
          <cell r="H21">
            <v>144200</v>
          </cell>
          <cell r="K21">
            <v>0</v>
          </cell>
        </row>
        <row r="22">
          <cell r="B22" t="str">
            <v>Tòa án nhân dân tối cao</v>
          </cell>
          <cell r="C22" t="str">
            <v>Tòa án</v>
          </cell>
          <cell r="D22">
            <v>838000</v>
          </cell>
          <cell r="E22">
            <v>838000</v>
          </cell>
          <cell r="F22">
            <v>838000</v>
          </cell>
          <cell r="G22">
            <v>0</v>
          </cell>
          <cell r="H22">
            <v>838000</v>
          </cell>
          <cell r="K22">
            <v>0</v>
          </cell>
        </row>
        <row r="23">
          <cell r="B23" t="str">
            <v>Viện kiểm sát nhân dân tối cao</v>
          </cell>
          <cell r="C23" t="str">
            <v>Viện KS</v>
          </cell>
          <cell r="D23">
            <v>996499</v>
          </cell>
          <cell r="E23">
            <v>996499</v>
          </cell>
          <cell r="F23">
            <v>996499</v>
          </cell>
          <cell r="G23">
            <v>0</v>
          </cell>
          <cell r="H23">
            <v>819300</v>
          </cell>
          <cell r="I23">
            <v>177199</v>
          </cell>
          <cell r="K23">
            <v>0</v>
          </cell>
        </row>
        <row r="24">
          <cell r="B24" t="str">
            <v>Học viện Chính trị Quốc gia Hồ Chí Minh</v>
          </cell>
          <cell r="C24" t="str">
            <v>Hviện HCM</v>
          </cell>
          <cell r="D24">
            <v>411600</v>
          </cell>
          <cell r="E24">
            <v>411600</v>
          </cell>
          <cell r="F24">
            <v>411600</v>
          </cell>
          <cell r="G24">
            <v>0</v>
          </cell>
          <cell r="H24">
            <v>411600</v>
          </cell>
          <cell r="K24">
            <v>0</v>
          </cell>
        </row>
        <row r="25">
          <cell r="B25" t="str">
            <v>Bộ Quốc phòng</v>
          </cell>
          <cell r="C25" t="str">
            <v>Bộ QP</v>
          </cell>
          <cell r="D25">
            <v>22360000</v>
          </cell>
          <cell r="E25">
            <v>22360000</v>
          </cell>
          <cell r="F25">
            <v>22300000</v>
          </cell>
          <cell r="G25">
            <v>300000</v>
          </cell>
          <cell r="H25">
            <v>22000000</v>
          </cell>
          <cell r="K25">
            <v>60000</v>
          </cell>
        </row>
        <row r="26">
          <cell r="B26" t="str">
            <v>Bộ Công an</v>
          </cell>
          <cell r="C26" t="str">
            <v>Bộ CA</v>
          </cell>
          <cell r="D26">
            <v>6755302</v>
          </cell>
          <cell r="E26">
            <v>6755302</v>
          </cell>
          <cell r="F26">
            <v>6755302</v>
          </cell>
          <cell r="G26">
            <v>300000</v>
          </cell>
          <cell r="H26">
            <v>6089900</v>
          </cell>
          <cell r="I26">
            <v>365402</v>
          </cell>
          <cell r="K26">
            <v>0</v>
          </cell>
        </row>
        <row r="27">
          <cell r="B27" t="str">
            <v>Bộ Ngoại giao</v>
          </cell>
          <cell r="C27" t="str">
            <v>Bộ N.Giao</v>
          </cell>
          <cell r="D27">
            <v>500000</v>
          </cell>
          <cell r="E27">
            <v>500000</v>
          </cell>
          <cell r="F27">
            <v>500000</v>
          </cell>
          <cell r="G27">
            <v>0</v>
          </cell>
          <cell r="H27">
            <v>500000</v>
          </cell>
          <cell r="K27">
            <v>0</v>
          </cell>
        </row>
        <row r="28">
          <cell r="B28" t="str">
            <v>Bộ Tư pháp</v>
          </cell>
          <cell r="C28" t="str">
            <v>Bộ Tư pháp</v>
          </cell>
          <cell r="D28">
            <v>540800</v>
          </cell>
          <cell r="E28">
            <v>540800</v>
          </cell>
          <cell r="F28">
            <v>540800</v>
          </cell>
          <cell r="G28">
            <v>0</v>
          </cell>
          <cell r="H28">
            <v>540800</v>
          </cell>
          <cell r="K28">
            <v>0</v>
          </cell>
        </row>
        <row r="29">
          <cell r="B29" t="str">
            <v>Bộ Kế hoạch và Đầu tư</v>
          </cell>
          <cell r="C29" t="str">
            <v>BKH</v>
          </cell>
          <cell r="D29">
            <v>753900</v>
          </cell>
          <cell r="E29">
            <v>753900</v>
          </cell>
          <cell r="F29">
            <v>753900</v>
          </cell>
          <cell r="G29">
            <v>250000</v>
          </cell>
          <cell r="H29">
            <v>503900</v>
          </cell>
          <cell r="K29">
            <v>0</v>
          </cell>
        </row>
        <row r="30">
          <cell r="B30" t="str">
            <v>Bộ Tài chính</v>
          </cell>
          <cell r="C30" t="str">
            <v>Bộ Tài chính</v>
          </cell>
          <cell r="D30">
            <v>2621000</v>
          </cell>
          <cell r="E30">
            <v>2621000</v>
          </cell>
          <cell r="F30">
            <v>2621000</v>
          </cell>
          <cell r="G30">
            <v>2063000</v>
          </cell>
          <cell r="H30">
            <v>558000</v>
          </cell>
          <cell r="K30">
            <v>0</v>
          </cell>
        </row>
        <row r="31">
          <cell r="B31" t="str">
            <v>Bộ Nông nghiệp và Phát triển nông thôn</v>
          </cell>
          <cell r="C31" t="str">
            <v>Bộ NN</v>
          </cell>
          <cell r="D31">
            <v>9851846</v>
          </cell>
          <cell r="E31">
            <v>9851846</v>
          </cell>
          <cell r="F31">
            <v>8051846</v>
          </cell>
          <cell r="G31">
            <v>440000</v>
          </cell>
          <cell r="H31">
            <v>7611846</v>
          </cell>
          <cell r="K31">
            <v>1800000</v>
          </cell>
        </row>
        <row r="32">
          <cell r="B32" t="str">
            <v>Bộ Công Thương</v>
          </cell>
          <cell r="C32" t="str">
            <v>Bộ C. Thương</v>
          </cell>
          <cell r="D32">
            <v>872248</v>
          </cell>
          <cell r="E32">
            <v>872248</v>
          </cell>
          <cell r="F32">
            <v>710000</v>
          </cell>
          <cell r="G32">
            <v>70000</v>
          </cell>
          <cell r="H32">
            <v>640000</v>
          </cell>
          <cell r="K32">
            <v>162248</v>
          </cell>
        </row>
        <row r="33">
          <cell r="B33" t="str">
            <v>Bộ Giao thông vận tải</v>
          </cell>
          <cell r="C33" t="str">
            <v>Bộ GTVT</v>
          </cell>
          <cell r="D33">
            <v>94161561.51699999</v>
          </cell>
          <cell r="E33">
            <v>94161561.51699999</v>
          </cell>
          <cell r="F33">
            <v>89202885.51699999</v>
          </cell>
          <cell r="G33">
            <v>59401554.516999997</v>
          </cell>
          <cell r="H33">
            <v>29775000</v>
          </cell>
          <cell r="I33">
            <v>26331</v>
          </cell>
          <cell r="K33">
            <v>4958676</v>
          </cell>
        </row>
        <row r="34">
          <cell r="B34" t="str">
            <v>Bộ Xây dựng</v>
          </cell>
          <cell r="C34" t="str">
            <v>Bộ XD</v>
          </cell>
          <cell r="D34">
            <v>470940</v>
          </cell>
          <cell r="E34">
            <v>470940</v>
          </cell>
          <cell r="F34">
            <v>445500</v>
          </cell>
          <cell r="G34">
            <v>0</v>
          </cell>
          <cell r="H34">
            <v>445500</v>
          </cell>
          <cell r="K34">
            <v>25440</v>
          </cell>
        </row>
        <row r="35">
          <cell r="B35" t="str">
            <v>Bộ Thông tin và Truyền thông</v>
          </cell>
          <cell r="C35" t="str">
            <v>Bộ TT&amp;TT</v>
          </cell>
          <cell r="D35">
            <v>615900</v>
          </cell>
          <cell r="E35">
            <v>615900</v>
          </cell>
          <cell r="F35">
            <v>615900</v>
          </cell>
          <cell r="G35">
            <v>0</v>
          </cell>
          <cell r="H35">
            <v>615900</v>
          </cell>
          <cell r="K35">
            <v>0</v>
          </cell>
        </row>
        <row r="36">
          <cell r="B36" t="str">
            <v>Bộ Khoa học và Công nghệ</v>
          </cell>
          <cell r="C36" t="str">
            <v>Bộ KH&amp;CN</v>
          </cell>
          <cell r="D36">
            <v>293700</v>
          </cell>
          <cell r="E36">
            <v>293700</v>
          </cell>
          <cell r="F36">
            <v>293700</v>
          </cell>
          <cell r="G36">
            <v>0</v>
          </cell>
          <cell r="H36">
            <v>293700</v>
          </cell>
          <cell r="K36">
            <v>0</v>
          </cell>
        </row>
        <row r="37">
          <cell r="B37" t="str">
            <v>Bộ Giáo dục và Đào tạo</v>
          </cell>
          <cell r="C37" t="str">
            <v>Bộ GD</v>
          </cell>
          <cell r="D37">
            <v>2313597</v>
          </cell>
          <cell r="E37">
            <v>2313597</v>
          </cell>
          <cell r="F37">
            <v>1533249</v>
          </cell>
          <cell r="G37">
            <v>780000</v>
          </cell>
          <cell r="H37">
            <v>298400</v>
          </cell>
          <cell r="I37">
            <v>362084</v>
          </cell>
          <cell r="J37">
            <v>92765</v>
          </cell>
          <cell r="K37">
            <v>780348</v>
          </cell>
        </row>
        <row r="38">
          <cell r="B38" t="str">
            <v xml:space="preserve">Bộ Y tế </v>
          </cell>
          <cell r="C38" t="str">
            <v>Bộ Y tế</v>
          </cell>
          <cell r="D38">
            <v>2063400</v>
          </cell>
          <cell r="E38">
            <v>2063400</v>
          </cell>
          <cell r="F38">
            <v>2063400</v>
          </cell>
          <cell r="G38">
            <v>1465000</v>
          </cell>
          <cell r="H38">
            <v>598400</v>
          </cell>
          <cell r="K38">
            <v>0</v>
          </cell>
        </row>
        <row r="39">
          <cell r="B39" t="str">
            <v>Bộ Văn hóa, Thể thao và Du lịch</v>
          </cell>
          <cell r="C39" t="str">
            <v>Bộ V. Hóa</v>
          </cell>
          <cell r="D39">
            <v>1953308</v>
          </cell>
          <cell r="E39">
            <v>1953308</v>
          </cell>
          <cell r="F39">
            <v>1953308</v>
          </cell>
          <cell r="G39">
            <v>628000</v>
          </cell>
          <cell r="H39">
            <v>1305200</v>
          </cell>
          <cell r="J39">
            <v>20108</v>
          </cell>
          <cell r="K39">
            <v>0</v>
          </cell>
        </row>
        <row r="40">
          <cell r="B40" t="str">
            <v>Bộ Nội vụ</v>
          </cell>
          <cell r="C40" t="str">
            <v>Bộ Nội vụ</v>
          </cell>
          <cell r="D40">
            <v>641100</v>
          </cell>
          <cell r="E40">
            <v>641100</v>
          </cell>
          <cell r="F40">
            <v>641100</v>
          </cell>
          <cell r="G40">
            <v>400000</v>
          </cell>
          <cell r="H40">
            <v>241100</v>
          </cell>
          <cell r="K40">
            <v>0</v>
          </cell>
        </row>
        <row r="41">
          <cell r="B41" t="str">
            <v>Bộ Lao động - Thương binh và Xã hội</v>
          </cell>
          <cell r="C41" t="str">
            <v>Bộ L.Động</v>
          </cell>
          <cell r="D41">
            <v>1293563</v>
          </cell>
          <cell r="E41">
            <v>1293563</v>
          </cell>
          <cell r="F41">
            <v>1241300</v>
          </cell>
          <cell r="G41">
            <v>950000</v>
          </cell>
          <cell r="H41">
            <v>291300</v>
          </cell>
          <cell r="K41">
            <v>52263</v>
          </cell>
        </row>
        <row r="42">
          <cell r="B42" t="str">
            <v>Bộ Tài nguyên và Môi trường</v>
          </cell>
          <cell r="C42" t="str">
            <v>Bộ TN&amp;MT</v>
          </cell>
          <cell r="D42">
            <v>1610235</v>
          </cell>
          <cell r="E42">
            <v>1610235</v>
          </cell>
          <cell r="F42">
            <v>1430035</v>
          </cell>
          <cell r="G42">
            <v>0</v>
          </cell>
          <cell r="H42">
            <v>1425300</v>
          </cell>
          <cell r="I42">
            <v>4735</v>
          </cell>
          <cell r="K42">
            <v>180200</v>
          </cell>
        </row>
        <row r="43">
          <cell r="B43" t="str">
            <v>Thanh tra Chính phủ</v>
          </cell>
          <cell r="C43" t="str">
            <v>Thanh tra CP</v>
          </cell>
          <cell r="D43">
            <v>26400</v>
          </cell>
          <cell r="E43">
            <v>26400</v>
          </cell>
          <cell r="F43">
            <v>26400</v>
          </cell>
          <cell r="G43">
            <v>0</v>
          </cell>
          <cell r="H43">
            <v>26400</v>
          </cell>
          <cell r="K43">
            <v>0</v>
          </cell>
        </row>
        <row r="44">
          <cell r="B44" t="str">
            <v>Ngân hàng Nhà nước Việt Nam</v>
          </cell>
          <cell r="C44" t="str">
            <v>Ngân hàng NN</v>
          </cell>
          <cell r="D44">
            <v>24283993</v>
          </cell>
          <cell r="E44">
            <v>24283993</v>
          </cell>
          <cell r="F44">
            <v>24283993</v>
          </cell>
          <cell r="G44">
            <v>23965093</v>
          </cell>
          <cell r="H44">
            <v>318900</v>
          </cell>
          <cell r="K44">
            <v>0</v>
          </cell>
        </row>
        <row r="45">
          <cell r="B45" t="str">
            <v>Ủy ban dân tộc</v>
          </cell>
          <cell r="C45" t="str">
            <v>UB dân tộc</v>
          </cell>
          <cell r="D45">
            <v>90627</v>
          </cell>
          <cell r="E45">
            <v>90627</v>
          </cell>
          <cell r="F45">
            <v>90627</v>
          </cell>
          <cell r="G45">
            <v>0</v>
          </cell>
          <cell r="H45">
            <v>23600</v>
          </cell>
          <cell r="J45">
            <v>67027</v>
          </cell>
          <cell r="K45">
            <v>0</v>
          </cell>
        </row>
        <row r="46">
          <cell r="B46" t="str">
            <v>Ban Quản lý Lăng Chủ tịch Hồ Chí Minh</v>
          </cell>
          <cell r="C46" t="str">
            <v>BQL Lăng</v>
          </cell>
          <cell r="D46">
            <v>149700</v>
          </cell>
          <cell r="E46">
            <v>149700</v>
          </cell>
          <cell r="F46">
            <v>149700</v>
          </cell>
          <cell r="G46">
            <v>0</v>
          </cell>
          <cell r="H46">
            <v>149700</v>
          </cell>
          <cell r="K46">
            <v>0</v>
          </cell>
        </row>
        <row r="47">
          <cell r="B47" t="str">
            <v>Viện Hàn lâm Khoa học Xã hội Việt Nam</v>
          </cell>
          <cell r="C47" t="str">
            <v>Viện KHXH</v>
          </cell>
          <cell r="D47">
            <v>36200</v>
          </cell>
          <cell r="E47">
            <v>36200</v>
          </cell>
          <cell r="F47">
            <v>36200</v>
          </cell>
          <cell r="G47">
            <v>0</v>
          </cell>
          <cell r="H47">
            <v>36200</v>
          </cell>
          <cell r="K47">
            <v>0</v>
          </cell>
        </row>
        <row r="48">
          <cell r="B48" t="str">
            <v>Viện Hàn lâm Khoa học và Công nghệ Việt Nam</v>
          </cell>
          <cell r="C48" t="str">
            <v>Viện KHCN</v>
          </cell>
          <cell r="D48">
            <v>2849470</v>
          </cell>
          <cell r="E48">
            <v>2849470</v>
          </cell>
          <cell r="F48">
            <v>549000</v>
          </cell>
          <cell r="G48">
            <v>0</v>
          </cell>
          <cell r="H48">
            <v>549000</v>
          </cell>
          <cell r="K48">
            <v>2300470</v>
          </cell>
        </row>
        <row r="49">
          <cell r="B49" t="str">
            <v>Thông tấn xã Việt Nam</v>
          </cell>
          <cell r="C49" t="str">
            <v>Thông tấn xã VN</v>
          </cell>
          <cell r="D49">
            <v>135600</v>
          </cell>
          <cell r="E49">
            <v>135600</v>
          </cell>
          <cell r="F49">
            <v>135600</v>
          </cell>
          <cell r="G49">
            <v>0</v>
          </cell>
          <cell r="H49">
            <v>135600</v>
          </cell>
          <cell r="K49">
            <v>0</v>
          </cell>
        </row>
        <row r="50">
          <cell r="B50" t="str">
            <v>Đài tiếng nói Việt Nam</v>
          </cell>
          <cell r="C50" t="str">
            <v>Đài T.nói VN</v>
          </cell>
          <cell r="D50">
            <v>280500</v>
          </cell>
          <cell r="E50">
            <v>280500</v>
          </cell>
          <cell r="F50">
            <v>280500</v>
          </cell>
          <cell r="G50">
            <v>0</v>
          </cell>
          <cell r="H50">
            <v>280500</v>
          </cell>
          <cell r="K50">
            <v>0</v>
          </cell>
        </row>
        <row r="51">
          <cell r="B51" t="str">
            <v>Đài Truyền hình Việt Nam</v>
          </cell>
          <cell r="C51" t="str">
            <v>Đài Truyền hình VN</v>
          </cell>
          <cell r="D51">
            <v>204700</v>
          </cell>
          <cell r="E51">
            <v>204700</v>
          </cell>
          <cell r="F51">
            <v>204700</v>
          </cell>
          <cell r="G51">
            <v>0</v>
          </cell>
          <cell r="H51">
            <v>204700</v>
          </cell>
          <cell r="K51">
            <v>0</v>
          </cell>
        </row>
        <row r="52">
          <cell r="B52" t="str">
            <v>Kiểm toán Nhà nước</v>
          </cell>
          <cell r="C52" t="str">
            <v>Kiểm toán NN</v>
          </cell>
          <cell r="D52">
            <v>88000</v>
          </cell>
          <cell r="E52">
            <v>88000</v>
          </cell>
          <cell r="F52">
            <v>88000</v>
          </cell>
          <cell r="G52">
            <v>0</v>
          </cell>
          <cell r="H52">
            <v>88000</v>
          </cell>
          <cell r="K52">
            <v>0</v>
          </cell>
        </row>
        <row r="53">
          <cell r="B53" t="str">
            <v>Mặt trận tổ quốc Việt Nam</v>
          </cell>
          <cell r="C53" t="str">
            <v>Ủy ban Trung ương Mặt trận tổ quốc Việt Nam</v>
          </cell>
          <cell r="D53">
            <v>128500</v>
          </cell>
          <cell r="E53">
            <v>128500</v>
          </cell>
          <cell r="F53">
            <v>128500</v>
          </cell>
          <cell r="G53">
            <v>0</v>
          </cell>
          <cell r="H53">
            <v>128500</v>
          </cell>
          <cell r="K53">
            <v>0</v>
          </cell>
        </row>
        <row r="54">
          <cell r="B54" t="str">
            <v>Tổng liên đoàn lao động Việt Nam</v>
          </cell>
          <cell r="C54" t="str">
            <v>Tổng liên đoàn</v>
          </cell>
          <cell r="D54">
            <v>98600</v>
          </cell>
          <cell r="E54">
            <v>98600</v>
          </cell>
          <cell r="F54">
            <v>98600</v>
          </cell>
          <cell r="G54">
            <v>0</v>
          </cell>
          <cell r="H54">
            <v>98600</v>
          </cell>
          <cell r="K54">
            <v>0</v>
          </cell>
        </row>
        <row r="55">
          <cell r="B55" t="str">
            <v>Trung ương Đoàn Thanh niên Cộng sản Hồ Chí Minh</v>
          </cell>
          <cell r="C55" t="str">
            <v>TW Đoàn</v>
          </cell>
          <cell r="D55">
            <v>608600</v>
          </cell>
          <cell r="E55">
            <v>608600</v>
          </cell>
          <cell r="F55">
            <v>608600</v>
          </cell>
          <cell r="G55">
            <v>0</v>
          </cell>
          <cell r="H55">
            <v>608600</v>
          </cell>
          <cell r="K55">
            <v>0</v>
          </cell>
        </row>
        <row r="56">
          <cell r="B56" t="str">
            <v>Trung ương Hội liên hiệp Phụ nữ Việt Nam</v>
          </cell>
          <cell r="C56" t="str">
            <v>Hội l.hiệp PN</v>
          </cell>
          <cell r="D56">
            <v>151900</v>
          </cell>
          <cell r="E56">
            <v>151900</v>
          </cell>
          <cell r="F56">
            <v>151900</v>
          </cell>
          <cell r="G56">
            <v>0</v>
          </cell>
          <cell r="H56">
            <v>151900</v>
          </cell>
          <cell r="K56">
            <v>0</v>
          </cell>
        </row>
        <row r="57">
          <cell r="B57" t="str">
            <v>Hội nông dân Việt Nam</v>
          </cell>
          <cell r="C57" t="str">
            <v>Hội nông dân</v>
          </cell>
          <cell r="D57">
            <v>43900</v>
          </cell>
          <cell r="E57">
            <v>43900</v>
          </cell>
          <cell r="F57">
            <v>43900</v>
          </cell>
          <cell r="G57">
            <v>0</v>
          </cell>
          <cell r="H57">
            <v>43900</v>
          </cell>
          <cell r="K57">
            <v>0</v>
          </cell>
        </row>
        <row r="58">
          <cell r="B58" t="str">
            <v>Đại học Quốc gia Hà Nội</v>
          </cell>
          <cell r="C58" t="str">
            <v>ĐHQG H.Nội</v>
          </cell>
          <cell r="D58">
            <v>1406762</v>
          </cell>
          <cell r="E58">
            <v>1406762</v>
          </cell>
          <cell r="F58">
            <v>539500</v>
          </cell>
          <cell r="G58">
            <v>0</v>
          </cell>
          <cell r="H58">
            <v>539500</v>
          </cell>
          <cell r="K58">
            <v>867262</v>
          </cell>
        </row>
        <row r="59">
          <cell r="B59" t="str">
            <v>Đại học Quốc gia Thành phố Hồ Chí Minh</v>
          </cell>
          <cell r="C59" t="str">
            <v>ĐHQG TPHCM</v>
          </cell>
          <cell r="D59">
            <v>1353007</v>
          </cell>
          <cell r="E59">
            <v>1353007</v>
          </cell>
          <cell r="F59">
            <v>681600</v>
          </cell>
          <cell r="G59">
            <v>0</v>
          </cell>
          <cell r="H59">
            <v>681600</v>
          </cell>
          <cell r="K59">
            <v>671407</v>
          </cell>
        </row>
        <row r="60">
          <cell r="B60" t="str">
            <v>Ngân hàng Phát triển Việt Nam</v>
          </cell>
          <cell r="C60" t="str">
            <v>NHpT</v>
          </cell>
          <cell r="D60">
            <v>4313000</v>
          </cell>
          <cell r="E60">
            <v>4313000</v>
          </cell>
          <cell r="F60">
            <v>4313000</v>
          </cell>
          <cell r="G60">
            <v>0</v>
          </cell>
          <cell r="H60">
            <v>4313000</v>
          </cell>
          <cell r="K60">
            <v>0</v>
          </cell>
        </row>
        <row r="61">
          <cell r="B61" t="str">
            <v>Ngân hàng Chính sách xã hội</v>
          </cell>
          <cell r="C61" t="str">
            <v>NHCS</v>
          </cell>
          <cell r="D61">
            <v>4999100</v>
          </cell>
          <cell r="E61">
            <v>4999100</v>
          </cell>
          <cell r="F61">
            <v>4999100</v>
          </cell>
          <cell r="G61">
            <v>2600000</v>
          </cell>
          <cell r="H61">
            <v>2399100</v>
          </cell>
          <cell r="K61">
            <v>0</v>
          </cell>
        </row>
        <row r="62">
          <cell r="B62" t="str">
            <v>Ban Quản lý Làng văn hóa các dân tộc Việt Nam</v>
          </cell>
          <cell r="C62" t="str">
            <v>Làng VHDL</v>
          </cell>
          <cell r="D62">
            <v>320000</v>
          </cell>
          <cell r="E62">
            <v>320000</v>
          </cell>
          <cell r="F62">
            <v>320000</v>
          </cell>
          <cell r="G62">
            <v>120000</v>
          </cell>
          <cell r="H62">
            <v>200000</v>
          </cell>
          <cell r="K62">
            <v>0</v>
          </cell>
        </row>
        <row r="63">
          <cell r="B63" t="str">
            <v>Liên minh Hợp tác xã Việt Nam</v>
          </cell>
          <cell r="C63" t="str">
            <v>Liên minh HTX</v>
          </cell>
          <cell r="D63">
            <v>173788</v>
          </cell>
          <cell r="E63">
            <v>173788</v>
          </cell>
          <cell r="F63">
            <v>173788</v>
          </cell>
          <cell r="G63">
            <v>0</v>
          </cell>
          <cell r="H63">
            <v>170500</v>
          </cell>
          <cell r="J63">
            <v>3288</v>
          </cell>
          <cell r="K63">
            <v>0</v>
          </cell>
        </row>
        <row r="64">
          <cell r="B64" t="str">
            <v>Ủy ban toàn quốc Liên hiệp các Hội văn học nghệ thuật Việt Nam</v>
          </cell>
          <cell r="C64" t="str">
            <v>Hội văn học</v>
          </cell>
          <cell r="D64">
            <v>25500</v>
          </cell>
          <cell r="E64">
            <v>25500</v>
          </cell>
          <cell r="F64">
            <v>25500</v>
          </cell>
          <cell r="G64">
            <v>0</v>
          </cell>
          <cell r="H64">
            <v>25500</v>
          </cell>
          <cell r="K64">
            <v>0</v>
          </cell>
        </row>
        <row r="65">
          <cell r="B65" t="str">
            <v>Hội Nhà báo Việt Nam</v>
          </cell>
          <cell r="C65" t="str">
            <v>Hội Nhà báo</v>
          </cell>
          <cell r="D65">
            <v>4900</v>
          </cell>
          <cell r="E65">
            <v>4900</v>
          </cell>
          <cell r="F65">
            <v>4900</v>
          </cell>
          <cell r="G65">
            <v>0</v>
          </cell>
          <cell r="H65">
            <v>4900</v>
          </cell>
          <cell r="K65">
            <v>0</v>
          </cell>
        </row>
        <row r="66">
          <cell r="B66" t="str">
            <v>Ban quản lý Khu công nghệ cao Hòa Lạc</v>
          </cell>
          <cell r="C66" t="str">
            <v>KCNC Hòa Lạc</v>
          </cell>
          <cell r="D66">
            <v>214400</v>
          </cell>
          <cell r="E66">
            <v>214400</v>
          </cell>
          <cell r="F66">
            <v>214400</v>
          </cell>
          <cell r="G66">
            <v>0</v>
          </cell>
          <cell r="H66">
            <v>214400</v>
          </cell>
          <cell r="K66">
            <v>0</v>
          </cell>
        </row>
        <row r="67">
          <cell r="B67" t="str">
            <v>Hội Nhà văn Việt Nam</v>
          </cell>
          <cell r="C67" t="str">
            <v>Hội Nhà văn</v>
          </cell>
          <cell r="D67">
            <v>9900</v>
          </cell>
          <cell r="E67">
            <v>9900</v>
          </cell>
          <cell r="F67">
            <v>9900</v>
          </cell>
          <cell r="G67">
            <v>0</v>
          </cell>
          <cell r="H67">
            <v>9900</v>
          </cell>
          <cell r="K67">
            <v>0</v>
          </cell>
        </row>
        <row r="68">
          <cell r="B68" t="str">
            <v>Hội Luật gia Việt Nam</v>
          </cell>
          <cell r="C68" t="str">
            <v>Hội Luật gia</v>
          </cell>
          <cell r="D68">
            <v>5800</v>
          </cell>
          <cell r="E68">
            <v>5800</v>
          </cell>
          <cell r="F68">
            <v>5800</v>
          </cell>
          <cell r="G68">
            <v>0</v>
          </cell>
          <cell r="H68">
            <v>5800</v>
          </cell>
          <cell r="K68">
            <v>0</v>
          </cell>
        </row>
        <row r="69">
          <cell r="B69" t="str">
            <v>Tổng công ty Thuốc lá Việt Nam</v>
          </cell>
          <cell r="C69" t="str">
            <v>Tổng công ty thuốc lá</v>
          </cell>
          <cell r="D69">
            <v>52500</v>
          </cell>
          <cell r="E69">
            <v>52500</v>
          </cell>
          <cell r="F69">
            <v>52500</v>
          </cell>
          <cell r="G69">
            <v>0</v>
          </cell>
          <cell r="I69">
            <v>52500</v>
          </cell>
          <cell r="K69">
            <v>0</v>
          </cell>
        </row>
        <row r="70">
          <cell r="B70" t="str">
            <v>Địa phương</v>
          </cell>
          <cell r="D70">
            <v>513815339.37899995</v>
          </cell>
          <cell r="E70">
            <v>170534297.37899998</v>
          </cell>
          <cell r="F70">
            <v>153392611.48299998</v>
          </cell>
          <cell r="G70">
            <v>40679999.482999995</v>
          </cell>
          <cell r="H70">
            <v>88495800</v>
          </cell>
          <cell r="J70">
            <v>24216812</v>
          </cell>
          <cell r="K70">
            <v>17141685.895999998</v>
          </cell>
        </row>
        <row r="71">
          <cell r="B71" t="str">
            <v>Miền núi phía Bắc</v>
          </cell>
          <cell r="D71">
            <v>75025454.879999995</v>
          </cell>
          <cell r="E71">
            <v>45768535.879999995</v>
          </cell>
          <cell r="F71">
            <v>42531456</v>
          </cell>
          <cell r="G71">
            <v>11341800</v>
          </cell>
          <cell r="H71">
            <v>19654800</v>
          </cell>
          <cell r="J71">
            <v>11534856</v>
          </cell>
          <cell r="K71">
            <v>3237079.88</v>
          </cell>
        </row>
        <row r="72">
          <cell r="B72" t="str">
            <v>Hà Giang</v>
          </cell>
          <cell r="C72" t="str">
            <v>HÀ GIANG</v>
          </cell>
          <cell r="D72">
            <v>6266453</v>
          </cell>
          <cell r="E72">
            <v>5037113</v>
          </cell>
          <cell r="F72">
            <v>4324318</v>
          </cell>
          <cell r="G72">
            <v>1341000</v>
          </cell>
          <cell r="H72">
            <v>1494000</v>
          </cell>
          <cell r="J72">
            <v>1489318</v>
          </cell>
          <cell r="K72">
            <v>712795</v>
          </cell>
        </row>
        <row r="73">
          <cell r="B73" t="str">
            <v>Tuyên Quang</v>
          </cell>
          <cell r="C73" t="str">
            <v>TUYÊN QUANG</v>
          </cell>
          <cell r="D73">
            <v>5363246</v>
          </cell>
          <cell r="E73">
            <v>4204506</v>
          </cell>
          <cell r="F73">
            <v>4114524</v>
          </cell>
          <cell r="G73">
            <v>2605000</v>
          </cell>
          <cell r="H73">
            <v>786600</v>
          </cell>
          <cell r="J73">
            <v>722924</v>
          </cell>
          <cell r="K73">
            <v>89982</v>
          </cell>
        </row>
        <row r="74">
          <cell r="B74" t="str">
            <v>Cao Bằng</v>
          </cell>
          <cell r="C74" t="str">
            <v>CAO BẰNG</v>
          </cell>
          <cell r="D74">
            <v>4082966</v>
          </cell>
          <cell r="E74">
            <v>2969415</v>
          </cell>
          <cell r="F74">
            <v>2922244</v>
          </cell>
          <cell r="G74">
            <v>196000</v>
          </cell>
          <cell r="H74">
            <v>1567900</v>
          </cell>
          <cell r="J74">
            <v>1158344</v>
          </cell>
          <cell r="K74">
            <v>47171</v>
          </cell>
        </row>
        <row r="75">
          <cell r="B75" t="str">
            <v>Lạng Sơn</v>
          </cell>
          <cell r="C75" t="str">
            <v>LẠNG SƠN</v>
          </cell>
          <cell r="D75">
            <v>3891923</v>
          </cell>
          <cell r="E75">
            <v>2641885</v>
          </cell>
          <cell r="F75">
            <v>2425915</v>
          </cell>
          <cell r="G75">
            <v>198800</v>
          </cell>
          <cell r="H75">
            <v>1356200</v>
          </cell>
          <cell r="J75">
            <v>870915</v>
          </cell>
          <cell r="K75">
            <v>215970</v>
          </cell>
        </row>
        <row r="76">
          <cell r="B76" t="str">
            <v>Lào Cai</v>
          </cell>
          <cell r="C76" t="str">
            <v>LÀO CAI</v>
          </cell>
          <cell r="D76">
            <v>5341971</v>
          </cell>
          <cell r="E76">
            <v>2526014</v>
          </cell>
          <cell r="F76">
            <v>2250964</v>
          </cell>
          <cell r="G76">
            <v>226000</v>
          </cell>
          <cell r="H76">
            <v>1151600</v>
          </cell>
          <cell r="J76">
            <v>873364</v>
          </cell>
          <cell r="K76">
            <v>275050</v>
          </cell>
        </row>
        <row r="77">
          <cell r="B77" t="str">
            <v>Yên Bái</v>
          </cell>
          <cell r="C77" t="str">
            <v>YÊN BÁI</v>
          </cell>
          <cell r="D77">
            <v>3790604</v>
          </cell>
          <cell r="E77">
            <v>2304257</v>
          </cell>
          <cell r="F77">
            <v>1962674</v>
          </cell>
          <cell r="G77">
            <v>277000</v>
          </cell>
          <cell r="H77">
            <v>1077200</v>
          </cell>
          <cell r="J77">
            <v>608474</v>
          </cell>
          <cell r="K77">
            <v>341583</v>
          </cell>
        </row>
        <row r="78">
          <cell r="B78" t="str">
            <v>Thái Nguyên</v>
          </cell>
          <cell r="C78" t="str">
            <v>THÁI NGUYÊN</v>
          </cell>
          <cell r="D78">
            <v>7863264</v>
          </cell>
          <cell r="E78">
            <v>1849063</v>
          </cell>
          <cell r="F78">
            <v>1711714</v>
          </cell>
          <cell r="G78">
            <v>275000</v>
          </cell>
          <cell r="H78">
            <v>1016300</v>
          </cell>
          <cell r="J78">
            <v>420414</v>
          </cell>
          <cell r="K78">
            <v>137349</v>
          </cell>
        </row>
        <row r="79">
          <cell r="B79" t="str">
            <v>Bắc Kạn</v>
          </cell>
          <cell r="C79" t="str">
            <v>BẮC KẠN</v>
          </cell>
          <cell r="D79">
            <v>2682045</v>
          </cell>
          <cell r="E79">
            <v>2081540</v>
          </cell>
          <cell r="F79">
            <v>1875598</v>
          </cell>
          <cell r="G79">
            <v>154000</v>
          </cell>
          <cell r="H79">
            <v>1124500</v>
          </cell>
          <cell r="J79">
            <v>597098</v>
          </cell>
          <cell r="K79">
            <v>205942</v>
          </cell>
        </row>
        <row r="80">
          <cell r="B80" t="str">
            <v>Phú Thọ</v>
          </cell>
          <cell r="C80" t="str">
            <v>PHÚ THỌ</v>
          </cell>
          <cell r="D80">
            <v>4112823</v>
          </cell>
          <cell r="E80">
            <v>2550637</v>
          </cell>
          <cell r="F80">
            <v>2459586</v>
          </cell>
          <cell r="G80">
            <v>282000</v>
          </cell>
          <cell r="H80">
            <v>1664700</v>
          </cell>
          <cell r="J80">
            <v>512886</v>
          </cell>
          <cell r="K80">
            <v>91051</v>
          </cell>
        </row>
        <row r="81">
          <cell r="B81" t="str">
            <v>Bắc Giang</v>
          </cell>
          <cell r="C81" t="str">
            <v>BẮC GIANG</v>
          </cell>
          <cell r="D81">
            <v>8008471.8799999999</v>
          </cell>
          <cell r="E81">
            <v>2804331.88</v>
          </cell>
          <cell r="F81">
            <v>2563740</v>
          </cell>
          <cell r="G81">
            <v>333000</v>
          </cell>
          <cell r="H81">
            <v>1690500</v>
          </cell>
          <cell r="J81">
            <v>540240</v>
          </cell>
          <cell r="K81">
            <v>240591.88</v>
          </cell>
        </row>
        <row r="82">
          <cell r="B82" t="str">
            <v>Hòa Bình</v>
          </cell>
          <cell r="C82" t="str">
            <v>HOÀ BÌNH</v>
          </cell>
          <cell r="D82">
            <v>10090933</v>
          </cell>
          <cell r="E82">
            <v>7339396</v>
          </cell>
          <cell r="F82">
            <v>7015721</v>
          </cell>
          <cell r="G82">
            <v>4884000</v>
          </cell>
          <cell r="H82">
            <v>1513100</v>
          </cell>
          <cell r="J82">
            <v>618621</v>
          </cell>
          <cell r="K82">
            <v>323675</v>
          </cell>
        </row>
        <row r="83">
          <cell r="B83" t="str">
            <v>Sơn La</v>
          </cell>
          <cell r="C83" t="str">
            <v>SƠN LA</v>
          </cell>
          <cell r="D83">
            <v>5342872</v>
          </cell>
          <cell r="E83">
            <v>3420941</v>
          </cell>
          <cell r="F83">
            <v>3279941</v>
          </cell>
          <cell r="G83">
            <v>241000</v>
          </cell>
          <cell r="H83">
            <v>1975100</v>
          </cell>
          <cell r="J83">
            <v>1063841</v>
          </cell>
          <cell r="K83">
            <v>141000</v>
          </cell>
        </row>
        <row r="84">
          <cell r="B84" t="str">
            <v>Lai Châu</v>
          </cell>
          <cell r="C84" t="str">
            <v>LAI CHÂU</v>
          </cell>
          <cell r="D84">
            <v>3483418</v>
          </cell>
          <cell r="E84">
            <v>2634591</v>
          </cell>
          <cell r="F84">
            <v>2603999</v>
          </cell>
          <cell r="G84">
            <v>143000</v>
          </cell>
          <cell r="H84">
            <v>1579200</v>
          </cell>
          <cell r="J84">
            <v>881799</v>
          </cell>
          <cell r="K84">
            <v>30592</v>
          </cell>
        </row>
        <row r="85">
          <cell r="B85" t="str">
            <v>Điện Biên</v>
          </cell>
          <cell r="C85" t="str">
            <v>ĐIỆN BIÊN</v>
          </cell>
          <cell r="D85">
            <v>4704465</v>
          </cell>
          <cell r="E85">
            <v>3404846</v>
          </cell>
          <cell r="F85">
            <v>3020518</v>
          </cell>
          <cell r="G85">
            <v>186000</v>
          </cell>
          <cell r="H85">
            <v>1657900</v>
          </cell>
          <cell r="J85">
            <v>1176618</v>
          </cell>
          <cell r="K85">
            <v>384328</v>
          </cell>
        </row>
        <row r="86">
          <cell r="B86" t="str">
            <v>Đồng bằng sông Hồng</v>
          </cell>
          <cell r="D86">
            <v>133047800.483</v>
          </cell>
          <cell r="E86">
            <v>22562895.482999999</v>
          </cell>
          <cell r="F86">
            <v>19085416.482999999</v>
          </cell>
          <cell r="G86">
            <v>6440399.483</v>
          </cell>
          <cell r="H86">
            <v>12337700</v>
          </cell>
          <cell r="J86">
            <v>307317</v>
          </cell>
          <cell r="K86">
            <v>3477479</v>
          </cell>
        </row>
        <row r="87">
          <cell r="B87" t="str">
            <v>Thành phố Hà Nội</v>
          </cell>
          <cell r="C87" t="str">
            <v>HÀ NỘI</v>
          </cell>
          <cell r="D87">
            <v>46956098</v>
          </cell>
          <cell r="E87">
            <v>4847621</v>
          </cell>
          <cell r="F87">
            <v>2586800</v>
          </cell>
          <cell r="G87">
            <v>0</v>
          </cell>
          <cell r="H87">
            <v>2586800</v>
          </cell>
          <cell r="J87">
            <v>0</v>
          </cell>
          <cell r="K87">
            <v>2260821</v>
          </cell>
        </row>
        <row r="88">
          <cell r="B88" t="str">
            <v>Thành phố Hải Phòng</v>
          </cell>
          <cell r="C88" t="str">
            <v>HẢI PHÒNG</v>
          </cell>
          <cell r="D88">
            <v>13403337</v>
          </cell>
          <cell r="E88">
            <v>1358970</v>
          </cell>
          <cell r="F88">
            <v>1186300</v>
          </cell>
          <cell r="G88">
            <v>242000</v>
          </cell>
          <cell r="H88">
            <v>944300</v>
          </cell>
          <cell r="J88">
            <v>0</v>
          </cell>
          <cell r="K88">
            <v>172670</v>
          </cell>
        </row>
        <row r="89">
          <cell r="B89" t="str">
            <v>Quảng Ninh</v>
          </cell>
          <cell r="C89" t="str">
            <v>QUẢNG NINH</v>
          </cell>
          <cell r="D89">
            <v>14971728</v>
          </cell>
          <cell r="E89">
            <v>1271437</v>
          </cell>
          <cell r="F89">
            <v>538400</v>
          </cell>
          <cell r="G89">
            <v>0</v>
          </cell>
          <cell r="H89">
            <v>538400</v>
          </cell>
          <cell r="J89">
            <v>0</v>
          </cell>
          <cell r="K89">
            <v>733037</v>
          </cell>
        </row>
        <row r="90">
          <cell r="B90" t="str">
            <v>Hải Dương</v>
          </cell>
          <cell r="C90" t="str">
            <v>HẢI DƯƠNG</v>
          </cell>
          <cell r="D90">
            <v>5804603.483</v>
          </cell>
          <cell r="E90">
            <v>1089699.483</v>
          </cell>
          <cell r="F90">
            <v>969699.48300000001</v>
          </cell>
          <cell r="G90">
            <v>304999.48300000001</v>
          </cell>
          <cell r="H90">
            <v>664700</v>
          </cell>
          <cell r="J90">
            <v>0</v>
          </cell>
          <cell r="K90">
            <v>120000</v>
          </cell>
        </row>
        <row r="91">
          <cell r="B91" t="str">
            <v>Hưng Yên</v>
          </cell>
          <cell r="C91" t="str">
            <v>HƯNG YÊN</v>
          </cell>
          <cell r="D91">
            <v>12006358</v>
          </cell>
          <cell r="E91">
            <v>2447100</v>
          </cell>
          <cell r="F91">
            <v>2447100</v>
          </cell>
          <cell r="G91">
            <v>126000</v>
          </cell>
          <cell r="H91">
            <v>2321100</v>
          </cell>
          <cell r="J91">
            <v>0</v>
          </cell>
          <cell r="K91">
            <v>0</v>
          </cell>
        </row>
        <row r="92">
          <cell r="B92" t="str">
            <v>Vĩnh Phúc</v>
          </cell>
          <cell r="C92" t="str">
            <v>VĨNH PHÚC</v>
          </cell>
          <cell r="D92">
            <v>7688404</v>
          </cell>
          <cell r="E92">
            <v>344639</v>
          </cell>
          <cell r="F92">
            <v>304200</v>
          </cell>
          <cell r="G92">
            <v>0</v>
          </cell>
          <cell r="H92">
            <v>304200</v>
          </cell>
          <cell r="J92">
            <v>0</v>
          </cell>
          <cell r="K92">
            <v>40439</v>
          </cell>
        </row>
        <row r="93">
          <cell r="B93" t="str">
            <v>Bắc Ninh</v>
          </cell>
          <cell r="C93" t="str">
            <v>BẮC NINH</v>
          </cell>
          <cell r="D93">
            <v>8022189</v>
          </cell>
          <cell r="E93">
            <v>2551700</v>
          </cell>
          <cell r="F93">
            <v>2551700</v>
          </cell>
          <cell r="G93">
            <v>1120000</v>
          </cell>
          <cell r="H93">
            <v>1431700</v>
          </cell>
          <cell r="J93">
            <v>0</v>
          </cell>
          <cell r="K93">
            <v>0</v>
          </cell>
        </row>
        <row r="94">
          <cell r="B94" t="str">
            <v>Hà Nam</v>
          </cell>
          <cell r="C94" t="str">
            <v>HÀ NAM</v>
          </cell>
          <cell r="D94">
            <v>7371575</v>
          </cell>
          <cell r="E94">
            <v>3299200</v>
          </cell>
          <cell r="F94">
            <v>3299200</v>
          </cell>
          <cell r="G94">
            <v>2689400</v>
          </cell>
          <cell r="H94">
            <v>609800</v>
          </cell>
          <cell r="J94">
            <v>0</v>
          </cell>
          <cell r="K94">
            <v>0</v>
          </cell>
        </row>
        <row r="95">
          <cell r="B95" t="str">
            <v>Nam Định</v>
          </cell>
          <cell r="C95" t="str">
            <v>NAM ĐỊNH</v>
          </cell>
          <cell r="D95">
            <v>5463393</v>
          </cell>
          <cell r="E95">
            <v>2420008</v>
          </cell>
          <cell r="F95">
            <v>2404433</v>
          </cell>
          <cell r="G95">
            <v>1511000</v>
          </cell>
          <cell r="H95">
            <v>740100</v>
          </cell>
          <cell r="J95">
            <v>153333</v>
          </cell>
          <cell r="K95">
            <v>15575</v>
          </cell>
        </row>
        <row r="96">
          <cell r="B96" t="str">
            <v>Ninh Bình</v>
          </cell>
          <cell r="C96" t="str">
            <v>NINH BÌNH</v>
          </cell>
          <cell r="D96">
            <v>6450213</v>
          </cell>
          <cell r="E96">
            <v>1426990</v>
          </cell>
          <cell r="F96">
            <v>1342600</v>
          </cell>
          <cell r="G96">
            <v>137000</v>
          </cell>
          <cell r="H96">
            <v>1205600</v>
          </cell>
          <cell r="J96">
            <v>0</v>
          </cell>
          <cell r="K96">
            <v>84390</v>
          </cell>
        </row>
        <row r="97">
          <cell r="B97" t="str">
            <v>Thái Bình</v>
          </cell>
          <cell r="C97" t="str">
            <v>THÁI BÌNH</v>
          </cell>
          <cell r="D97">
            <v>4909902</v>
          </cell>
          <cell r="E97">
            <v>1505531</v>
          </cell>
          <cell r="F97">
            <v>1454984</v>
          </cell>
          <cell r="G97">
            <v>310000</v>
          </cell>
          <cell r="H97">
            <v>991000</v>
          </cell>
          <cell r="J97">
            <v>153984</v>
          </cell>
          <cell r="K97">
            <v>50547</v>
          </cell>
        </row>
        <row r="98">
          <cell r="B98" t="str">
            <v>Bắc Trung Bộ và Duyên hải miền Trung</v>
          </cell>
          <cell r="D98">
            <v>90789066.439999998</v>
          </cell>
          <cell r="E98">
            <v>34380231.439999998</v>
          </cell>
          <cell r="F98">
            <v>29396786</v>
          </cell>
          <cell r="G98">
            <v>6949200</v>
          </cell>
          <cell r="H98">
            <v>16049700</v>
          </cell>
          <cell r="J98">
            <v>6397886</v>
          </cell>
          <cell r="K98">
            <v>4983445.4399999995</v>
          </cell>
        </row>
        <row r="99">
          <cell r="B99" t="str">
            <v>Thanh Hóa</v>
          </cell>
          <cell r="C99" t="str">
            <v>THANH HOÁ</v>
          </cell>
          <cell r="D99">
            <v>12505572</v>
          </cell>
          <cell r="E99">
            <v>3699915</v>
          </cell>
          <cell r="F99">
            <v>3268849</v>
          </cell>
          <cell r="G99">
            <v>937000</v>
          </cell>
          <cell r="H99">
            <v>1034000</v>
          </cell>
          <cell r="J99">
            <v>1297849</v>
          </cell>
          <cell r="K99">
            <v>431066</v>
          </cell>
        </row>
        <row r="100">
          <cell r="B100" t="str">
            <v>Nghệ An</v>
          </cell>
          <cell r="C100" t="str">
            <v>NGHỆ AN</v>
          </cell>
          <cell r="D100">
            <v>9154530</v>
          </cell>
          <cell r="E100">
            <v>4081829</v>
          </cell>
          <cell r="F100">
            <v>3664853</v>
          </cell>
          <cell r="G100">
            <v>748000</v>
          </cell>
          <cell r="H100">
            <v>1736100</v>
          </cell>
          <cell r="J100">
            <v>1180753</v>
          </cell>
          <cell r="K100">
            <v>416976</v>
          </cell>
        </row>
        <row r="101">
          <cell r="B101" t="str">
            <v>Hà Tĩnh</v>
          </cell>
          <cell r="C101" t="str">
            <v>HÀ TĨNH</v>
          </cell>
          <cell r="D101">
            <v>6065881</v>
          </cell>
          <cell r="E101">
            <v>3571790</v>
          </cell>
          <cell r="F101">
            <v>2912630</v>
          </cell>
          <cell r="G101">
            <v>810000</v>
          </cell>
          <cell r="H101">
            <v>1907100</v>
          </cell>
          <cell r="J101">
            <v>195530</v>
          </cell>
          <cell r="K101">
            <v>659160</v>
          </cell>
        </row>
        <row r="102">
          <cell r="B102" t="str">
            <v>Quảng Bình</v>
          </cell>
          <cell r="C102" t="str">
            <v>QUẢNG BÌNH</v>
          </cell>
          <cell r="D102">
            <v>5492314.1970000006</v>
          </cell>
          <cell r="E102">
            <v>2113989.1970000002</v>
          </cell>
          <cell r="F102">
            <v>1713038</v>
          </cell>
          <cell r="G102">
            <v>150000</v>
          </cell>
          <cell r="H102">
            <v>1197300</v>
          </cell>
          <cell r="J102">
            <v>365738</v>
          </cell>
          <cell r="K102">
            <v>400951.19699999999</v>
          </cell>
        </row>
        <row r="103">
          <cell r="B103" t="str">
            <v>Quảng Trị</v>
          </cell>
          <cell r="C103" t="str">
            <v>QUẢNG TRỊ</v>
          </cell>
          <cell r="D103">
            <v>3089745</v>
          </cell>
          <cell r="E103">
            <v>1760733</v>
          </cell>
          <cell r="F103">
            <v>1350817</v>
          </cell>
          <cell r="G103">
            <v>161000</v>
          </cell>
          <cell r="H103">
            <v>821700</v>
          </cell>
          <cell r="J103">
            <v>368117</v>
          </cell>
          <cell r="K103">
            <v>409916</v>
          </cell>
        </row>
        <row r="104">
          <cell r="B104" t="str">
            <v>Thừa Thiên Huế</v>
          </cell>
          <cell r="C104" t="str">
            <v>THỪA THIÊN HUẾ</v>
          </cell>
          <cell r="D104">
            <v>5758257.2850000001</v>
          </cell>
          <cell r="E104">
            <v>2704991.2850000001</v>
          </cell>
          <cell r="F104">
            <v>2021041</v>
          </cell>
          <cell r="G104">
            <v>411000</v>
          </cell>
          <cell r="H104">
            <v>1243000</v>
          </cell>
          <cell r="J104">
            <v>367041</v>
          </cell>
          <cell r="K104">
            <v>683950.28500000003</v>
          </cell>
        </row>
        <row r="105">
          <cell r="B105" t="str">
            <v>Thành phố Đà Nẵng</v>
          </cell>
          <cell r="C105" t="str">
            <v>ĐÀ NẴNG</v>
          </cell>
          <cell r="D105">
            <v>7947132</v>
          </cell>
          <cell r="E105">
            <v>563000</v>
          </cell>
          <cell r="F105">
            <v>563000</v>
          </cell>
          <cell r="G105">
            <v>208000</v>
          </cell>
          <cell r="H105">
            <v>355000</v>
          </cell>
          <cell r="J105">
            <v>0</v>
          </cell>
          <cell r="K105">
            <v>0</v>
          </cell>
        </row>
        <row r="106">
          <cell r="B106" t="str">
            <v>Quảng Nam</v>
          </cell>
          <cell r="C106" t="str">
            <v>QUẢNG NAM</v>
          </cell>
          <cell r="D106">
            <v>6949328.1200000001</v>
          </cell>
          <cell r="E106">
            <v>3097235.12</v>
          </cell>
          <cell r="F106">
            <v>2589660</v>
          </cell>
          <cell r="G106">
            <v>621000</v>
          </cell>
          <cell r="H106">
            <v>1072900</v>
          </cell>
          <cell r="J106">
            <v>895760</v>
          </cell>
          <cell r="K106">
            <v>507575.12</v>
          </cell>
        </row>
        <row r="107">
          <cell r="B107" t="str">
            <v>Quảng Ngãi</v>
          </cell>
          <cell r="C107" t="str">
            <v>QUẢNG NGÃI</v>
          </cell>
          <cell r="D107">
            <v>6789417</v>
          </cell>
          <cell r="E107">
            <v>2421635</v>
          </cell>
          <cell r="F107">
            <v>2390873</v>
          </cell>
          <cell r="G107">
            <v>631000</v>
          </cell>
          <cell r="H107">
            <v>1262500</v>
          </cell>
          <cell r="J107">
            <v>497373</v>
          </cell>
          <cell r="K107">
            <v>30762</v>
          </cell>
        </row>
        <row r="108">
          <cell r="B108" t="str">
            <v>Bình Định</v>
          </cell>
          <cell r="C108" t="str">
            <v>BÌNH ĐỊNH</v>
          </cell>
          <cell r="D108">
            <v>7423830</v>
          </cell>
          <cell r="E108">
            <v>2576650</v>
          </cell>
          <cell r="F108">
            <v>2406268</v>
          </cell>
          <cell r="G108">
            <v>353000</v>
          </cell>
          <cell r="H108">
            <v>1716100</v>
          </cell>
          <cell r="J108">
            <v>337168</v>
          </cell>
          <cell r="K108">
            <v>170382</v>
          </cell>
        </row>
        <row r="109">
          <cell r="B109" t="str">
            <v>Phú Yên</v>
          </cell>
          <cell r="C109" t="str">
            <v>PHÚ YÊN</v>
          </cell>
          <cell r="D109">
            <v>4654154.8379999995</v>
          </cell>
          <cell r="E109">
            <v>1749330.838</v>
          </cell>
          <cell r="F109">
            <v>1434209</v>
          </cell>
          <cell r="G109">
            <v>383000</v>
          </cell>
          <cell r="H109">
            <v>879300</v>
          </cell>
          <cell r="J109">
            <v>171909</v>
          </cell>
          <cell r="K109">
            <v>315121.83799999999</v>
          </cell>
        </row>
        <row r="110">
          <cell r="B110" t="str">
            <v>Khánh Hòa</v>
          </cell>
          <cell r="C110" t="str">
            <v>KHÁNH HOÀ</v>
          </cell>
          <cell r="D110">
            <v>7014021</v>
          </cell>
          <cell r="E110">
            <v>1977515</v>
          </cell>
          <cell r="F110">
            <v>1724853</v>
          </cell>
          <cell r="G110">
            <v>952200</v>
          </cell>
          <cell r="H110">
            <v>536900</v>
          </cell>
          <cell r="J110">
            <v>235753</v>
          </cell>
          <cell r="K110">
            <v>252662</v>
          </cell>
        </row>
        <row r="111">
          <cell r="B111" t="str">
            <v>Ninh Thuận</v>
          </cell>
          <cell r="C111" t="str">
            <v>NINH THUẬN</v>
          </cell>
          <cell r="D111">
            <v>3022454</v>
          </cell>
          <cell r="E111">
            <v>2173265</v>
          </cell>
          <cell r="F111">
            <v>1656265</v>
          </cell>
          <cell r="G111">
            <v>407000</v>
          </cell>
          <cell r="H111">
            <v>971700</v>
          </cell>
          <cell r="J111">
            <v>277565</v>
          </cell>
          <cell r="K111">
            <v>517000</v>
          </cell>
        </row>
        <row r="112">
          <cell r="B112" t="str">
            <v>Bình Thuận</v>
          </cell>
          <cell r="C112" t="str">
            <v>BÌNH THUẬN</v>
          </cell>
          <cell r="D112">
            <v>4922430</v>
          </cell>
          <cell r="E112">
            <v>1888353</v>
          </cell>
          <cell r="F112">
            <v>1700430</v>
          </cell>
          <cell r="G112">
            <v>177000</v>
          </cell>
          <cell r="H112">
            <v>1316100</v>
          </cell>
          <cell r="J112">
            <v>207330</v>
          </cell>
          <cell r="K112">
            <v>187923</v>
          </cell>
        </row>
        <row r="113">
          <cell r="B113" t="str">
            <v>Tây Nguyên</v>
          </cell>
          <cell r="D113">
            <v>24625731.611000001</v>
          </cell>
          <cell r="E113">
            <v>12648166.611</v>
          </cell>
          <cell r="F113">
            <v>11952074</v>
          </cell>
          <cell r="G113">
            <v>2319100</v>
          </cell>
          <cell r="H113">
            <v>6548800</v>
          </cell>
          <cell r="J113">
            <v>3084174</v>
          </cell>
          <cell r="K113">
            <v>696092.61100000003</v>
          </cell>
        </row>
        <row r="114">
          <cell r="B114" t="str">
            <v>Đắk Lắk</v>
          </cell>
          <cell r="C114" t="str">
            <v>ĐẮC LẮC</v>
          </cell>
          <cell r="D114">
            <v>5992032</v>
          </cell>
          <cell r="E114">
            <v>3302059</v>
          </cell>
          <cell r="F114">
            <v>3098059</v>
          </cell>
          <cell r="G114">
            <v>1095000</v>
          </cell>
          <cell r="H114">
            <v>1154200</v>
          </cell>
          <cell r="J114">
            <v>848859</v>
          </cell>
          <cell r="K114">
            <v>204000</v>
          </cell>
        </row>
        <row r="115">
          <cell r="B115" t="str">
            <v>Đắk Nông</v>
          </cell>
          <cell r="C115" t="str">
            <v>ĐẮC NÔNG</v>
          </cell>
          <cell r="D115">
            <v>3204831</v>
          </cell>
          <cell r="E115">
            <v>2116688</v>
          </cell>
          <cell r="F115">
            <v>1923890</v>
          </cell>
          <cell r="G115">
            <v>262000</v>
          </cell>
          <cell r="H115">
            <v>1115600</v>
          </cell>
          <cell r="J115">
            <v>546290</v>
          </cell>
          <cell r="K115">
            <v>192798</v>
          </cell>
        </row>
        <row r="116">
          <cell r="B116" t="str">
            <v>Gia Lai</v>
          </cell>
          <cell r="C116" t="str">
            <v>GIA LAI</v>
          </cell>
          <cell r="D116">
            <v>4506527</v>
          </cell>
          <cell r="E116">
            <v>2284024</v>
          </cell>
          <cell r="F116">
            <v>2238690</v>
          </cell>
          <cell r="G116">
            <v>362000</v>
          </cell>
          <cell r="H116">
            <v>1137200</v>
          </cell>
          <cell r="J116">
            <v>739490</v>
          </cell>
          <cell r="K116">
            <v>45334</v>
          </cell>
        </row>
        <row r="117">
          <cell r="B117" t="str">
            <v>Kon Tum</v>
          </cell>
          <cell r="C117" t="str">
            <v>KON TUM</v>
          </cell>
          <cell r="D117">
            <v>3618752.611</v>
          </cell>
          <cell r="E117">
            <v>2532515.611</v>
          </cell>
          <cell r="F117">
            <v>2428555</v>
          </cell>
          <cell r="G117">
            <v>345000</v>
          </cell>
          <cell r="H117">
            <v>1408400</v>
          </cell>
          <cell r="J117">
            <v>675155</v>
          </cell>
          <cell r="K117">
            <v>103960.611</v>
          </cell>
        </row>
        <row r="118">
          <cell r="B118" t="str">
            <v>Lâm Đồng</v>
          </cell>
          <cell r="C118" t="str">
            <v>LÂM ĐỒNG</v>
          </cell>
          <cell r="D118">
            <v>7303589</v>
          </cell>
          <cell r="E118">
            <v>2412880</v>
          </cell>
          <cell r="F118">
            <v>2262880</v>
          </cell>
          <cell r="G118">
            <v>255100</v>
          </cell>
          <cell r="H118">
            <v>1733400</v>
          </cell>
          <cell r="J118">
            <v>274380</v>
          </cell>
          <cell r="K118">
            <v>150000</v>
          </cell>
        </row>
        <row r="119">
          <cell r="B119" t="str">
            <v>Đông Nam Bộ</v>
          </cell>
          <cell r="D119">
            <v>116718426</v>
          </cell>
          <cell r="E119">
            <v>24306826</v>
          </cell>
          <cell r="F119">
            <v>22573182</v>
          </cell>
          <cell r="G119">
            <v>2989000</v>
          </cell>
          <cell r="H119">
            <v>19105400</v>
          </cell>
          <cell r="J119">
            <v>478782</v>
          </cell>
          <cell r="K119">
            <v>1733644</v>
          </cell>
        </row>
        <row r="120">
          <cell r="B120" t="str">
            <v>Thành phố Hồ Chí Minh</v>
          </cell>
          <cell r="C120" t="str">
            <v>TP HỒ CHÍ MINH</v>
          </cell>
          <cell r="D120">
            <v>70518116</v>
          </cell>
          <cell r="E120">
            <v>15292981</v>
          </cell>
          <cell r="F120">
            <v>13880400</v>
          </cell>
          <cell r="G120">
            <v>296000</v>
          </cell>
          <cell r="H120">
            <v>13584400</v>
          </cell>
          <cell r="J120">
            <v>0</v>
          </cell>
          <cell r="K120">
            <v>1412581</v>
          </cell>
        </row>
        <row r="121">
          <cell r="B121" t="str">
            <v>Đồng Nai</v>
          </cell>
          <cell r="C121" t="str">
            <v>ĐỒNG NAI</v>
          </cell>
          <cell r="D121">
            <v>11683205</v>
          </cell>
          <cell r="E121">
            <v>1934800</v>
          </cell>
          <cell r="F121">
            <v>1934800</v>
          </cell>
          <cell r="G121">
            <v>1336000</v>
          </cell>
          <cell r="H121">
            <v>598800</v>
          </cell>
          <cell r="J121">
            <v>0</v>
          </cell>
          <cell r="K121">
            <v>0</v>
          </cell>
        </row>
        <row r="122">
          <cell r="B122" t="str">
            <v>Bình Dương</v>
          </cell>
          <cell r="C122" t="str">
            <v>BÌNH DƯƠNG</v>
          </cell>
          <cell r="D122">
            <v>12182893</v>
          </cell>
          <cell r="E122">
            <v>3142500</v>
          </cell>
          <cell r="F122">
            <v>3142500</v>
          </cell>
          <cell r="G122">
            <v>35000</v>
          </cell>
          <cell r="H122">
            <v>3107500</v>
          </cell>
          <cell r="J122">
            <v>0</v>
          </cell>
          <cell r="K122">
            <v>0</v>
          </cell>
        </row>
        <row r="123">
          <cell r="B123" t="str">
            <v>Bình Phước</v>
          </cell>
          <cell r="C123" t="str">
            <v>BÌNH PHƯỚC</v>
          </cell>
          <cell r="D123">
            <v>7480557</v>
          </cell>
          <cell r="E123">
            <v>1053947</v>
          </cell>
          <cell r="F123">
            <v>998121</v>
          </cell>
          <cell r="G123">
            <v>174000</v>
          </cell>
          <cell r="H123">
            <v>470000</v>
          </cell>
          <cell r="J123">
            <v>354121</v>
          </cell>
          <cell r="K123">
            <v>55826</v>
          </cell>
        </row>
        <row r="124">
          <cell r="B124" t="str">
            <v>Tây Ninh</v>
          </cell>
          <cell r="C124" t="str">
            <v>TÂY NINH</v>
          </cell>
          <cell r="D124">
            <v>4061544</v>
          </cell>
          <cell r="E124">
            <v>1264598</v>
          </cell>
          <cell r="F124">
            <v>999361</v>
          </cell>
          <cell r="G124">
            <v>130000</v>
          </cell>
          <cell r="H124">
            <v>744700</v>
          </cell>
          <cell r="J124">
            <v>124661</v>
          </cell>
          <cell r="K124">
            <v>265237</v>
          </cell>
        </row>
        <row r="125">
          <cell r="B125" t="str">
            <v>Bà Rịa Vũng Tàu</v>
          </cell>
          <cell r="C125" t="str">
            <v>BÀ RỊA - VŨNG TÀU</v>
          </cell>
          <cell r="D125">
            <v>10792111</v>
          </cell>
          <cell r="E125">
            <v>1618000</v>
          </cell>
          <cell r="F125">
            <v>1618000</v>
          </cell>
          <cell r="G125">
            <v>1018000</v>
          </cell>
          <cell r="H125">
            <v>600000</v>
          </cell>
          <cell r="J125">
            <v>0</v>
          </cell>
          <cell r="K125">
            <v>0</v>
          </cell>
        </row>
        <row r="126">
          <cell r="B126" t="str">
            <v>Đồng bằng sông Cửu Long</v>
          </cell>
          <cell r="D126">
            <v>73608859.965000004</v>
          </cell>
          <cell r="E126">
            <v>30867641.965</v>
          </cell>
          <cell r="F126">
            <v>27853697</v>
          </cell>
          <cell r="G126">
            <v>10640500</v>
          </cell>
          <cell r="H126">
            <v>14799400</v>
          </cell>
          <cell r="J126">
            <v>2413797</v>
          </cell>
          <cell r="K126">
            <v>3013944.9649999999</v>
          </cell>
        </row>
        <row r="127">
          <cell r="B127" t="str">
            <v>Long An</v>
          </cell>
          <cell r="C127" t="str">
            <v>LONG AN</v>
          </cell>
          <cell r="D127">
            <v>8811467</v>
          </cell>
          <cell r="E127">
            <v>2904621</v>
          </cell>
          <cell r="F127">
            <v>2807856</v>
          </cell>
          <cell r="G127">
            <v>541000</v>
          </cell>
          <cell r="H127">
            <v>2040400</v>
          </cell>
          <cell r="J127">
            <v>226456</v>
          </cell>
          <cell r="K127">
            <v>96765</v>
          </cell>
        </row>
        <row r="128">
          <cell r="B128" t="str">
            <v>Tiền Giang</v>
          </cell>
          <cell r="C128" t="str">
            <v>TIỀN GIANG</v>
          </cell>
          <cell r="D128">
            <v>4954925</v>
          </cell>
          <cell r="E128">
            <v>1831644</v>
          </cell>
          <cell r="F128">
            <v>1831644</v>
          </cell>
          <cell r="G128">
            <v>729000</v>
          </cell>
          <cell r="H128">
            <v>945300</v>
          </cell>
          <cell r="J128">
            <v>157344</v>
          </cell>
          <cell r="K128">
            <v>0</v>
          </cell>
        </row>
        <row r="129">
          <cell r="B129" t="str">
            <v>Bến Tre</v>
          </cell>
          <cell r="C129" t="str">
            <v>BẾN TRE</v>
          </cell>
          <cell r="D129">
            <v>5305584</v>
          </cell>
          <cell r="E129">
            <v>2898893</v>
          </cell>
          <cell r="F129">
            <v>2363606</v>
          </cell>
          <cell r="G129">
            <v>1045000</v>
          </cell>
          <cell r="H129">
            <v>1033500</v>
          </cell>
          <cell r="J129">
            <v>285106</v>
          </cell>
          <cell r="K129">
            <v>535287</v>
          </cell>
        </row>
        <row r="130">
          <cell r="B130" t="str">
            <v>Trà Vinh</v>
          </cell>
          <cell r="C130" t="str">
            <v>TRÀ VINH</v>
          </cell>
          <cell r="D130">
            <v>4463233</v>
          </cell>
          <cell r="E130">
            <v>2068838</v>
          </cell>
          <cell r="F130">
            <v>1965545</v>
          </cell>
          <cell r="G130">
            <v>366000</v>
          </cell>
          <cell r="H130">
            <v>1370300</v>
          </cell>
          <cell r="J130">
            <v>229245</v>
          </cell>
          <cell r="K130">
            <v>103293</v>
          </cell>
        </row>
        <row r="131">
          <cell r="B131" t="str">
            <v>Vĩnh Long</v>
          </cell>
          <cell r="C131" t="str">
            <v>VĨNH LONG</v>
          </cell>
          <cell r="D131">
            <v>4437703.34</v>
          </cell>
          <cell r="E131">
            <v>1440106.3399999999</v>
          </cell>
          <cell r="F131">
            <v>1099656</v>
          </cell>
          <cell r="G131">
            <v>316000</v>
          </cell>
          <cell r="H131">
            <v>642000</v>
          </cell>
          <cell r="J131">
            <v>141656</v>
          </cell>
          <cell r="K131">
            <v>340450.33999999997</v>
          </cell>
        </row>
        <row r="132">
          <cell r="B132" t="str">
            <v>Thành phố Cần Thơ</v>
          </cell>
          <cell r="C132" t="str">
            <v>CẦN THƠ</v>
          </cell>
          <cell r="D132">
            <v>7875185</v>
          </cell>
          <cell r="E132">
            <v>2730250</v>
          </cell>
          <cell r="F132">
            <v>1965700</v>
          </cell>
          <cell r="G132">
            <v>1095000</v>
          </cell>
          <cell r="H132">
            <v>870700</v>
          </cell>
          <cell r="J132">
            <v>0</v>
          </cell>
          <cell r="K132">
            <v>764550</v>
          </cell>
        </row>
        <row r="133">
          <cell r="B133" t="str">
            <v>Hậu Giang</v>
          </cell>
          <cell r="C133" t="str">
            <v>HẬU GIANG</v>
          </cell>
          <cell r="D133">
            <v>4754232.625</v>
          </cell>
          <cell r="E133">
            <v>2625408.625</v>
          </cell>
          <cell r="F133">
            <v>2454035</v>
          </cell>
          <cell r="G133">
            <v>1217000</v>
          </cell>
          <cell r="H133">
            <v>1134700</v>
          </cell>
          <cell r="J133">
            <v>102335</v>
          </cell>
          <cell r="K133">
            <v>171373.625</v>
          </cell>
        </row>
        <row r="134">
          <cell r="B134" t="str">
            <v>Sóc Trăng</v>
          </cell>
          <cell r="C134" t="str">
            <v>SÓC TRĂNG</v>
          </cell>
          <cell r="D134">
            <v>5933575</v>
          </cell>
          <cell r="E134">
            <v>3047618</v>
          </cell>
          <cell r="F134">
            <v>2899691</v>
          </cell>
          <cell r="G134">
            <v>1253000</v>
          </cell>
          <cell r="H134">
            <v>1342500</v>
          </cell>
          <cell r="J134">
            <v>304191</v>
          </cell>
          <cell r="K134">
            <v>147927</v>
          </cell>
        </row>
        <row r="135">
          <cell r="B135" t="str">
            <v>An Giang</v>
          </cell>
          <cell r="C135" t="str">
            <v>AN GIANG</v>
          </cell>
          <cell r="D135">
            <v>7648285</v>
          </cell>
          <cell r="E135">
            <v>3882709</v>
          </cell>
          <cell r="F135">
            <v>3304538</v>
          </cell>
          <cell r="G135">
            <v>1596000</v>
          </cell>
          <cell r="H135">
            <v>1338000</v>
          </cell>
          <cell r="J135">
            <v>370538</v>
          </cell>
          <cell r="K135">
            <v>578171</v>
          </cell>
        </row>
        <row r="136">
          <cell r="B136" t="str">
            <v>Đồng Tháp</v>
          </cell>
          <cell r="C136" t="str">
            <v>ĐỒNG THÁP</v>
          </cell>
          <cell r="D136">
            <v>5644875</v>
          </cell>
          <cell r="E136">
            <v>2417971</v>
          </cell>
          <cell r="F136">
            <v>2417971</v>
          </cell>
          <cell r="G136">
            <v>1170500</v>
          </cell>
          <cell r="H136">
            <v>1115300</v>
          </cell>
          <cell r="J136">
            <v>132171</v>
          </cell>
          <cell r="K136">
            <v>0</v>
          </cell>
        </row>
        <row r="137">
          <cell r="B137" t="str">
            <v>Kiên Giang</v>
          </cell>
          <cell r="C137" t="str">
            <v>KIÊN GIANG</v>
          </cell>
          <cell r="D137">
            <v>5581736</v>
          </cell>
          <cell r="E137">
            <v>1815547</v>
          </cell>
          <cell r="F137">
            <v>1785547</v>
          </cell>
          <cell r="G137">
            <v>562000</v>
          </cell>
          <cell r="H137">
            <v>1022500</v>
          </cell>
          <cell r="J137">
            <v>201047</v>
          </cell>
          <cell r="K137">
            <v>30000</v>
          </cell>
        </row>
        <row r="138">
          <cell r="B138" t="str">
            <v>Bạc Liêu</v>
          </cell>
          <cell r="C138" t="str">
            <v>BẠC LIÊU</v>
          </cell>
          <cell r="D138">
            <v>3900656</v>
          </cell>
          <cell r="E138">
            <v>1586238</v>
          </cell>
          <cell r="F138">
            <v>1481421</v>
          </cell>
          <cell r="G138">
            <v>363000</v>
          </cell>
          <cell r="H138">
            <v>1044200</v>
          </cell>
          <cell r="J138">
            <v>74221</v>
          </cell>
          <cell r="K138">
            <v>104817</v>
          </cell>
        </row>
        <row r="139">
          <cell r="B139" t="str">
            <v>Cà Mau</v>
          </cell>
          <cell r="C139" t="str">
            <v>CÀ MAU</v>
          </cell>
          <cell r="D139">
            <v>4297403</v>
          </cell>
          <cell r="E139">
            <v>1617798</v>
          </cell>
          <cell r="F139">
            <v>1476487</v>
          </cell>
          <cell r="G139">
            <v>387000</v>
          </cell>
          <cell r="H139">
            <v>900000</v>
          </cell>
          <cell r="J139">
            <v>189487</v>
          </cell>
          <cell r="K139">
            <v>141311</v>
          </cell>
        </row>
        <row r="140">
          <cell r="B140" t="str">
            <v>SỐ VỐN QUỐC HỘI, THỦ TƯỚNG CHÍNH PHỦ CHƯA PHÂN BỔ CHI TIẾT</v>
          </cell>
          <cell r="D140">
            <v>3432000</v>
          </cell>
          <cell r="E140">
            <v>3432000</v>
          </cell>
          <cell r="F140">
            <v>3432000</v>
          </cell>
          <cell r="G140">
            <v>3432000</v>
          </cell>
          <cell r="H140">
            <v>0</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70" zoomScaleNormal="70" zoomScaleSheetLayoutView="70" workbookViewId="0">
      <pane xSplit="2" ySplit="9" topLeftCell="C10" activePane="bottomRight" state="frozen"/>
      <selection activeCell="B26" sqref="B26"/>
      <selection pane="topRight" activeCell="B26" sqref="B26"/>
      <selection pane="bottomLeft" activeCell="B26" sqref="B26"/>
      <selection pane="bottomRight" activeCell="A3" sqref="A3:G3"/>
    </sheetView>
  </sheetViews>
  <sheetFormatPr defaultColWidth="8.85546875" defaultRowHeight="15" x14ac:dyDescent="0.25"/>
  <cols>
    <col min="2" max="2" width="37.140625" style="22" customWidth="1"/>
    <col min="3" max="6" width="21.7109375" style="22" customWidth="1"/>
    <col min="7" max="7" width="21.7109375" customWidth="1"/>
  </cols>
  <sheetData>
    <row r="1" spans="1:8" s="19" customFormat="1" ht="20.25" x14ac:dyDescent="0.3">
      <c r="A1" s="43" t="s">
        <v>37</v>
      </c>
      <c r="B1" s="43"/>
      <c r="C1" s="43"/>
      <c r="D1" s="43"/>
      <c r="E1" s="43"/>
      <c r="F1" s="43"/>
      <c r="G1" s="43"/>
    </row>
    <row r="2" spans="1:8" s="19" customFormat="1" ht="18.75" x14ac:dyDescent="0.3">
      <c r="A2" s="44" t="s">
        <v>80</v>
      </c>
      <c r="B2" s="44"/>
      <c r="C2" s="44"/>
      <c r="D2" s="44"/>
      <c r="E2" s="44"/>
      <c r="F2" s="44"/>
      <c r="G2" s="44"/>
    </row>
    <row r="3" spans="1:8" s="19" customFormat="1" ht="20.25" x14ac:dyDescent="0.3">
      <c r="A3" s="45" t="s">
        <v>87</v>
      </c>
      <c r="B3" s="45"/>
      <c r="C3" s="45"/>
      <c r="D3" s="45"/>
      <c r="E3" s="45"/>
      <c r="F3" s="45"/>
      <c r="G3" s="45"/>
      <c r="H3" s="23"/>
    </row>
    <row r="4" spans="1:8" ht="16.5" customHeight="1" x14ac:dyDescent="0.25">
      <c r="A4" s="46" t="s">
        <v>85</v>
      </c>
      <c r="B4" s="46"/>
      <c r="C4" s="46"/>
      <c r="D4" s="46"/>
      <c r="E4" s="46"/>
      <c r="F4" s="46"/>
      <c r="G4" s="46"/>
    </row>
    <row r="5" spans="1:8" s="20" customFormat="1" ht="18.75" x14ac:dyDescent="0.25">
      <c r="A5" s="47" t="s">
        <v>62</v>
      </c>
      <c r="B5" s="42" t="s">
        <v>72</v>
      </c>
      <c r="C5" s="42" t="s">
        <v>81</v>
      </c>
      <c r="D5" s="42"/>
      <c r="E5" s="42"/>
      <c r="F5" s="42"/>
      <c r="G5" s="42"/>
    </row>
    <row r="6" spans="1:8" s="20" customFormat="1" ht="18.75" x14ac:dyDescent="0.25">
      <c r="A6" s="47"/>
      <c r="B6" s="42"/>
      <c r="C6" s="42" t="s">
        <v>43</v>
      </c>
      <c r="D6" s="42"/>
      <c r="E6" s="42" t="s">
        <v>44</v>
      </c>
      <c r="F6" s="42"/>
      <c r="G6" s="42"/>
    </row>
    <row r="7" spans="1:8" s="20" customFormat="1" ht="18.75" x14ac:dyDescent="0.25">
      <c r="A7" s="47"/>
      <c r="B7" s="42"/>
      <c r="C7" s="42" t="s">
        <v>19</v>
      </c>
      <c r="D7" s="24" t="s">
        <v>73</v>
      </c>
      <c r="E7" s="42" t="s">
        <v>19</v>
      </c>
      <c r="F7" s="42" t="s">
        <v>73</v>
      </c>
      <c r="G7" s="42"/>
    </row>
    <row r="8" spans="1:8" s="20" customFormat="1" ht="150" x14ac:dyDescent="0.25">
      <c r="A8" s="47"/>
      <c r="B8" s="42"/>
      <c r="C8" s="42"/>
      <c r="D8" s="24" t="s">
        <v>79</v>
      </c>
      <c r="E8" s="42"/>
      <c r="F8" s="25" t="s">
        <v>77</v>
      </c>
      <c r="G8" s="25" t="s">
        <v>78</v>
      </c>
    </row>
    <row r="9" spans="1:8" ht="18.75" x14ac:dyDescent="0.25">
      <c r="A9" s="26"/>
      <c r="B9" s="27" t="s">
        <v>63</v>
      </c>
      <c r="C9" s="40">
        <f>SUM(C10,C13)</f>
        <v>33.030999999999999</v>
      </c>
      <c r="D9" s="40">
        <f t="shared" ref="D9:G9" si="0">SUM(D10,D13)</f>
        <v>33.030999999999999</v>
      </c>
      <c r="E9" s="40">
        <f t="shared" si="0"/>
        <v>33.030999999999999</v>
      </c>
      <c r="F9" s="40">
        <f t="shared" si="0"/>
        <v>24.73</v>
      </c>
      <c r="G9" s="40">
        <f t="shared" si="0"/>
        <v>8.3010000000000002</v>
      </c>
    </row>
    <row r="10" spans="1:8" ht="18.75" x14ac:dyDescent="0.25">
      <c r="A10" s="25" t="s">
        <v>35</v>
      </c>
      <c r="B10" s="29" t="s">
        <v>76</v>
      </c>
      <c r="C10" s="41"/>
      <c r="D10" s="41"/>
      <c r="E10" s="40">
        <f>SUM(E11:E12)</f>
        <v>33.030999999999999</v>
      </c>
      <c r="F10" s="40">
        <f>SUM(F11:F12)</f>
        <v>24.73</v>
      </c>
      <c r="G10" s="40">
        <f>SUM(G11:G12)</f>
        <v>8.3010000000000002</v>
      </c>
    </row>
    <row r="11" spans="1:8" s="21" customFormat="1" ht="18.75" x14ac:dyDescent="0.25">
      <c r="A11" s="26">
        <v>1</v>
      </c>
      <c r="B11" s="31" t="s">
        <v>74</v>
      </c>
      <c r="C11" s="41"/>
      <c r="D11" s="41"/>
      <c r="E11" s="41">
        <f>24730/1000</f>
        <v>24.73</v>
      </c>
      <c r="F11" s="41">
        <f>24730/1000</f>
        <v>24.73</v>
      </c>
      <c r="G11" s="41"/>
    </row>
    <row r="12" spans="1:8" s="21" customFormat="1" ht="18.75" x14ac:dyDescent="0.25">
      <c r="A12" s="26">
        <v>2</v>
      </c>
      <c r="B12" s="31" t="s">
        <v>30</v>
      </c>
      <c r="C12" s="41"/>
      <c r="D12" s="41"/>
      <c r="E12" s="41">
        <f>8301/1000</f>
        <v>8.3010000000000002</v>
      </c>
      <c r="F12" s="30"/>
      <c r="G12" s="41">
        <f>8301/1000</f>
        <v>8.3010000000000002</v>
      </c>
    </row>
    <row r="13" spans="1:8" s="21" customFormat="1" ht="18.75" x14ac:dyDescent="0.25">
      <c r="A13" s="25" t="s">
        <v>36</v>
      </c>
      <c r="B13" s="29" t="s">
        <v>50</v>
      </c>
      <c r="C13" s="40">
        <f>SUM(C14)</f>
        <v>33.030999999999999</v>
      </c>
      <c r="D13" s="40">
        <f>SUM(D14)</f>
        <v>33.030999999999999</v>
      </c>
      <c r="E13" s="30"/>
      <c r="F13" s="30"/>
      <c r="G13" s="30"/>
    </row>
    <row r="14" spans="1:8" s="21" customFormat="1" ht="18.75" x14ac:dyDescent="0.25">
      <c r="A14" s="26">
        <v>1</v>
      </c>
      <c r="B14" s="31" t="s">
        <v>75</v>
      </c>
      <c r="C14" s="41">
        <f>33031/1000</f>
        <v>33.030999999999999</v>
      </c>
      <c r="D14" s="41">
        <f>33031/1000</f>
        <v>33.030999999999999</v>
      </c>
      <c r="E14" s="30"/>
      <c r="F14" s="30"/>
      <c r="G14" s="30"/>
    </row>
    <row r="18" spans="1:1" x14ac:dyDescent="0.25">
      <c r="A18" t="s">
        <v>70</v>
      </c>
    </row>
  </sheetData>
  <mergeCells count="12">
    <mergeCell ref="E6:G6"/>
    <mergeCell ref="C6:D6"/>
    <mergeCell ref="C5:G5"/>
    <mergeCell ref="C7:C8"/>
    <mergeCell ref="A1:G1"/>
    <mergeCell ref="A2:G2"/>
    <mergeCell ref="A3:G3"/>
    <mergeCell ref="A4:G4"/>
    <mergeCell ref="A5:A8"/>
    <mergeCell ref="B5:B8"/>
    <mergeCell ref="E7:E8"/>
    <mergeCell ref="F7:G7"/>
  </mergeCells>
  <printOptions horizontalCentered="1"/>
  <pageMargins left="0.43307086614173229" right="0.43307086614173229" top="0.35433070866141736" bottom="0.35433070866141736" header="0.31496062992125984" footer="0.31496062992125984"/>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70" zoomScaleNormal="70" zoomScaleSheetLayoutView="70" workbookViewId="0">
      <pane xSplit="2" ySplit="6" topLeftCell="C7" activePane="bottomRight" state="frozen"/>
      <selection activeCell="C25" sqref="C25"/>
      <selection pane="topRight" activeCell="C25" sqref="C25"/>
      <selection pane="bottomLeft" activeCell="C25" sqref="C25"/>
      <selection pane="bottomRight" activeCell="G16" sqref="G16"/>
    </sheetView>
  </sheetViews>
  <sheetFormatPr defaultColWidth="9.140625" defaultRowHeight="18.75" x14ac:dyDescent="0.3"/>
  <cols>
    <col min="1" max="1" width="9.140625" style="33"/>
    <col min="2" max="2" width="82.28515625" style="36" customWidth="1"/>
    <col min="3" max="3" width="28.42578125" style="33" customWidth="1"/>
    <col min="4" max="16384" width="9.140625" style="33"/>
  </cols>
  <sheetData>
    <row r="1" spans="1:7" s="19" customFormat="1" x14ac:dyDescent="0.3">
      <c r="A1" s="44" t="s">
        <v>71</v>
      </c>
      <c r="B1" s="44"/>
      <c r="C1" s="44"/>
    </row>
    <row r="2" spans="1:7" s="19" customFormat="1" x14ac:dyDescent="0.3">
      <c r="A2" s="44" t="s">
        <v>82</v>
      </c>
      <c r="B2" s="44"/>
      <c r="C2" s="44"/>
    </row>
    <row r="3" spans="1:7" s="19" customFormat="1" ht="22.7" customHeight="1" x14ac:dyDescent="0.3">
      <c r="A3" s="45" t="s">
        <v>88</v>
      </c>
      <c r="B3" s="45"/>
      <c r="C3" s="45"/>
      <c r="D3" s="32"/>
      <c r="E3" s="32"/>
      <c r="F3" s="32"/>
      <c r="G3" s="32"/>
    </row>
    <row r="4" spans="1:7" ht="16.350000000000001" customHeight="1" x14ac:dyDescent="0.3">
      <c r="A4" s="46" t="s">
        <v>85</v>
      </c>
      <c r="B4" s="46"/>
      <c r="C4" s="46"/>
    </row>
    <row r="5" spans="1:7" s="34" customFormat="1" ht="37.5" x14ac:dyDescent="0.3">
      <c r="A5" s="37" t="s">
        <v>62</v>
      </c>
      <c r="B5" s="38" t="s">
        <v>86</v>
      </c>
      <c r="C5" s="37" t="s">
        <v>83</v>
      </c>
    </row>
    <row r="6" spans="1:7" x14ac:dyDescent="0.3">
      <c r="A6" s="26"/>
      <c r="B6" s="27" t="s">
        <v>63</v>
      </c>
      <c r="C6" s="40">
        <f>SUM(C7,C11)</f>
        <v>3307.4470000000001</v>
      </c>
    </row>
    <row r="7" spans="1:7" x14ac:dyDescent="0.3">
      <c r="A7" s="25" t="s">
        <v>35</v>
      </c>
      <c r="B7" s="29" t="s">
        <v>84</v>
      </c>
      <c r="C7" s="40">
        <f>SUM(C8:C10)</f>
        <v>2902.4470000000001</v>
      </c>
    </row>
    <row r="8" spans="1:7" x14ac:dyDescent="0.3">
      <c r="A8" s="26">
        <v>1</v>
      </c>
      <c r="B8" s="39" t="s">
        <v>64</v>
      </c>
      <c r="C8" s="30">
        <v>306</v>
      </c>
    </row>
    <row r="9" spans="1:7" x14ac:dyDescent="0.3">
      <c r="A9" s="26">
        <v>2</v>
      </c>
      <c r="B9" s="31" t="s">
        <v>65</v>
      </c>
      <c r="C9" s="30">
        <v>300</v>
      </c>
    </row>
    <row r="10" spans="1:7" s="35" customFormat="1" x14ac:dyDescent="0.3">
      <c r="A10" s="26">
        <v>3</v>
      </c>
      <c r="B10" s="19" t="s">
        <v>66</v>
      </c>
      <c r="C10" s="41">
        <f>2296447/1000</f>
        <v>2296.4470000000001</v>
      </c>
    </row>
    <row r="11" spans="1:7" s="35" customFormat="1" x14ac:dyDescent="0.3">
      <c r="A11" s="25" t="s">
        <v>36</v>
      </c>
      <c r="B11" s="29" t="s">
        <v>50</v>
      </c>
      <c r="C11" s="28">
        <f>SUM(C12:C17)</f>
        <v>405</v>
      </c>
    </row>
    <row r="12" spans="1:7" s="35" customFormat="1" x14ac:dyDescent="0.3">
      <c r="A12" s="26">
        <v>1</v>
      </c>
      <c r="B12" s="31" t="s">
        <v>27</v>
      </c>
      <c r="C12" s="30">
        <v>44</v>
      </c>
    </row>
    <row r="13" spans="1:7" s="35" customFormat="1" x14ac:dyDescent="0.3">
      <c r="A13" s="26">
        <v>2</v>
      </c>
      <c r="B13" s="31" t="s">
        <v>67</v>
      </c>
      <c r="C13" s="30">
        <v>60</v>
      </c>
    </row>
    <row r="14" spans="1:7" s="35" customFormat="1" x14ac:dyDescent="0.3">
      <c r="A14" s="26">
        <v>3</v>
      </c>
      <c r="B14" s="31" t="s">
        <v>68</v>
      </c>
      <c r="C14" s="30">
        <v>14</v>
      </c>
    </row>
    <row r="15" spans="1:7" s="35" customFormat="1" x14ac:dyDescent="0.3">
      <c r="A15" s="26">
        <v>4</v>
      </c>
      <c r="B15" s="31" t="s">
        <v>61</v>
      </c>
      <c r="C15" s="30">
        <v>203</v>
      </c>
    </row>
    <row r="16" spans="1:7" s="35" customFormat="1" x14ac:dyDescent="0.3">
      <c r="A16" s="26">
        <v>5</v>
      </c>
      <c r="B16" s="31" t="s">
        <v>69</v>
      </c>
      <c r="C16" s="30">
        <v>70</v>
      </c>
    </row>
    <row r="17" spans="1:3" s="35" customFormat="1" x14ac:dyDescent="0.3">
      <c r="A17" s="26">
        <v>6</v>
      </c>
      <c r="B17" s="31" t="s">
        <v>56</v>
      </c>
      <c r="C17" s="30">
        <v>14</v>
      </c>
    </row>
    <row r="21" spans="1:3" x14ac:dyDescent="0.3">
      <c r="A21" s="33" t="s">
        <v>70</v>
      </c>
    </row>
  </sheetData>
  <mergeCells count="4">
    <mergeCell ref="A3:C3"/>
    <mergeCell ref="A1:C1"/>
    <mergeCell ref="A2:C2"/>
    <mergeCell ref="A4:C4"/>
  </mergeCells>
  <printOptions horizontalCentered="1"/>
  <pageMargins left="0.43307086614173229" right="0.43307086614173229" top="0.35433070866141736" bottom="0.35433070866141736"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47"/>
  <sheetViews>
    <sheetView showZeros="0" view="pageBreakPreview" zoomScale="40" zoomScaleNormal="130" zoomScaleSheetLayoutView="40" workbookViewId="0">
      <pane xSplit="2" ySplit="7" topLeftCell="C8" activePane="bottomRight" state="frozen"/>
      <selection activeCell="A31" sqref="A31:A32"/>
      <selection pane="topRight" activeCell="A31" sqref="A31:A32"/>
      <selection pane="bottomLeft" activeCell="A31" sqref="A31:A32"/>
      <selection pane="bottomRight" activeCell="A31" sqref="A31:A32"/>
    </sheetView>
  </sheetViews>
  <sheetFormatPr defaultColWidth="9.140625" defaultRowHeight="15" x14ac:dyDescent="0.25"/>
  <cols>
    <col min="1" max="1" width="7.7109375" style="9" customWidth="1"/>
    <col min="2" max="2" width="51.42578125" style="9" customWidth="1"/>
    <col min="3" max="3" width="33.42578125" style="9" hidden="1" customWidth="1"/>
    <col min="4" max="5" width="35.85546875" style="9" hidden="1" customWidth="1"/>
    <col min="6" max="7" width="35.85546875" style="9" customWidth="1"/>
    <col min="8" max="8" width="35.85546875" style="7" customWidth="1"/>
    <col min="9" max="9" width="35.85546875" style="7" hidden="1" customWidth="1"/>
    <col min="10" max="10" width="35.85546875" style="7" customWidth="1"/>
    <col min="11" max="11" width="80.28515625" style="7" customWidth="1"/>
    <col min="12" max="13" width="9.140625" style="7"/>
    <col min="14" max="14" width="21.28515625" style="7" customWidth="1"/>
    <col min="15" max="16" width="9.140625" style="7"/>
    <col min="17" max="17" width="15.28515625" style="7" customWidth="1"/>
    <col min="18" max="16384" width="9.140625" style="7"/>
  </cols>
  <sheetData>
    <row r="1" spans="1:14" ht="39.75" customHeight="1" x14ac:dyDescent="0.25">
      <c r="A1" s="48" t="s">
        <v>37</v>
      </c>
      <c r="B1" s="48"/>
      <c r="C1" s="48"/>
      <c r="D1" s="48"/>
      <c r="E1" s="48"/>
      <c r="F1" s="48"/>
      <c r="G1" s="48"/>
      <c r="H1" s="48"/>
      <c r="I1" s="48"/>
      <c r="J1" s="48"/>
      <c r="K1" s="48"/>
    </row>
    <row r="2" spans="1:14" ht="95.25" customHeight="1" x14ac:dyDescent="0.25">
      <c r="A2" s="48" t="s">
        <v>38</v>
      </c>
      <c r="B2" s="48"/>
      <c r="C2" s="48"/>
      <c r="D2" s="48"/>
      <c r="E2" s="48"/>
      <c r="F2" s="48"/>
      <c r="G2" s="48"/>
      <c r="H2" s="48"/>
      <c r="I2" s="48"/>
      <c r="J2" s="48"/>
      <c r="K2" s="48"/>
    </row>
    <row r="3" spans="1:14" ht="33" customHeight="1" x14ac:dyDescent="0.25">
      <c r="A3" s="49" t="s">
        <v>32</v>
      </c>
      <c r="B3" s="49"/>
      <c r="C3" s="49"/>
      <c r="D3" s="49"/>
      <c r="E3" s="49"/>
      <c r="F3" s="49"/>
      <c r="G3" s="49"/>
      <c r="H3" s="49"/>
      <c r="I3" s="49"/>
      <c r="J3" s="49"/>
      <c r="K3" s="49"/>
    </row>
    <row r="4" spans="1:14" ht="28.7" customHeight="1" x14ac:dyDescent="0.25">
      <c r="A4" s="50" t="s">
        <v>22</v>
      </c>
      <c r="B4" s="50"/>
      <c r="C4" s="50"/>
      <c r="D4" s="50"/>
      <c r="E4" s="50"/>
      <c r="F4" s="50"/>
      <c r="G4" s="50"/>
      <c r="H4" s="50"/>
      <c r="I4" s="50"/>
      <c r="J4" s="50"/>
      <c r="K4" s="50"/>
    </row>
    <row r="5" spans="1:14" ht="105.6" customHeight="1" x14ac:dyDescent="0.25">
      <c r="A5" s="51" t="s">
        <v>21</v>
      </c>
      <c r="B5" s="51" t="s">
        <v>39</v>
      </c>
      <c r="C5" s="52" t="s">
        <v>40</v>
      </c>
      <c r="D5" s="53"/>
      <c r="E5" s="54"/>
      <c r="F5" s="51" t="s">
        <v>41</v>
      </c>
      <c r="G5" s="51"/>
      <c r="H5" s="55" t="s">
        <v>42</v>
      </c>
      <c r="I5" s="56"/>
      <c r="J5" s="56"/>
      <c r="K5" s="57" t="s">
        <v>20</v>
      </c>
    </row>
    <row r="6" spans="1:14" ht="155.85" customHeight="1" x14ac:dyDescent="0.25">
      <c r="A6" s="51"/>
      <c r="B6" s="51"/>
      <c r="C6" s="5"/>
      <c r="D6" s="6" t="s">
        <v>33</v>
      </c>
      <c r="E6" s="6" t="s">
        <v>34</v>
      </c>
      <c r="F6" s="1" t="s">
        <v>43</v>
      </c>
      <c r="G6" s="10" t="s">
        <v>44</v>
      </c>
      <c r="H6" s="1" t="s">
        <v>43</v>
      </c>
      <c r="I6" s="10" t="s">
        <v>45</v>
      </c>
      <c r="J6" s="10" t="s">
        <v>44</v>
      </c>
      <c r="K6" s="58"/>
    </row>
    <row r="7" spans="1:14" ht="24.95" customHeight="1" x14ac:dyDescent="0.25">
      <c r="A7" s="11"/>
      <c r="B7" s="11" t="s">
        <v>19</v>
      </c>
      <c r="C7" s="12">
        <f t="shared" ref="C7:G7" si="0">SUM(C8,C29)</f>
        <v>39118987.879999995</v>
      </c>
      <c r="D7" s="12">
        <f t="shared" si="0"/>
        <v>166988417.48299998</v>
      </c>
      <c r="E7" s="12">
        <f t="shared" si="0"/>
        <v>19021758.895999998</v>
      </c>
      <c r="F7" s="12">
        <f>SUM(F8,F29)</f>
        <v>4754922.3</v>
      </c>
      <c r="G7" s="12">
        <f t="shared" si="0"/>
        <v>5061260.966</v>
      </c>
      <c r="H7" s="12">
        <f>SUM(H8,H29)</f>
        <v>4754922.3</v>
      </c>
      <c r="I7" s="12">
        <f>SUM(I8,I29)</f>
        <v>1222367</v>
      </c>
      <c r="J7" s="12">
        <f>SUM(J8,J29)</f>
        <v>4754921.966</v>
      </c>
      <c r="K7" s="13"/>
      <c r="N7" s="12">
        <f>SUM(N8,N29)</f>
        <v>5977289.2999999998</v>
      </c>
    </row>
    <row r="8" spans="1:14" ht="74.45" customHeight="1" x14ac:dyDescent="0.25">
      <c r="A8" s="1" t="s">
        <v>35</v>
      </c>
      <c r="B8" s="1" t="s">
        <v>46</v>
      </c>
      <c r="C8" s="8">
        <f t="shared" ref="C8:J8" si="1">SUM(C9:C28)</f>
        <v>15475879</v>
      </c>
      <c r="D8" s="8">
        <f t="shared" si="1"/>
        <v>13595806</v>
      </c>
      <c r="E8" s="8">
        <f t="shared" si="1"/>
        <v>1880073</v>
      </c>
      <c r="F8" s="8">
        <f t="shared" ref="F8" si="2">SUM(F9:F28)</f>
        <v>4062272.3</v>
      </c>
      <c r="G8" s="8">
        <f t="shared" si="1"/>
        <v>68676.3</v>
      </c>
      <c r="H8" s="8">
        <f t="shared" si="1"/>
        <v>4062272.3</v>
      </c>
      <c r="I8" s="8">
        <f t="shared" si="1"/>
        <v>1222363</v>
      </c>
      <c r="J8" s="8">
        <f t="shared" si="1"/>
        <v>68676.3</v>
      </c>
      <c r="K8" s="3"/>
      <c r="N8" s="8">
        <f t="shared" ref="N8" si="3">SUM(N9:N28)</f>
        <v>5284635.3</v>
      </c>
    </row>
    <row r="9" spans="1:14" ht="134.25" customHeight="1" x14ac:dyDescent="0.25">
      <c r="A9" s="4">
        <v>1</v>
      </c>
      <c r="B9" s="3" t="s">
        <v>30</v>
      </c>
      <c r="C9" s="2">
        <v>14500</v>
      </c>
      <c r="D9" s="2">
        <v>14500</v>
      </c>
      <c r="E9" s="2"/>
      <c r="F9" s="14">
        <v>0</v>
      </c>
      <c r="G9" s="2">
        <v>9457</v>
      </c>
      <c r="H9" s="14">
        <v>0</v>
      </c>
      <c r="I9" s="14">
        <v>0</v>
      </c>
      <c r="J9" s="14">
        <v>9457</v>
      </c>
      <c r="K9" s="3" t="s">
        <v>47</v>
      </c>
      <c r="N9" s="2"/>
    </row>
    <row r="10" spans="1:14" ht="74.45" customHeight="1" x14ac:dyDescent="0.25">
      <c r="A10" s="4">
        <f>A9+1</f>
        <v>2</v>
      </c>
      <c r="B10" s="3" t="s">
        <v>18</v>
      </c>
      <c r="C10" s="2">
        <v>304500</v>
      </c>
      <c r="D10" s="2">
        <v>304500</v>
      </c>
      <c r="E10" s="2"/>
      <c r="F10" s="14">
        <v>32212</v>
      </c>
      <c r="G10" s="2"/>
      <c r="H10" s="14">
        <v>32212</v>
      </c>
      <c r="I10" s="14">
        <v>0</v>
      </c>
      <c r="J10" s="14">
        <v>0</v>
      </c>
      <c r="K10" s="3"/>
      <c r="N10" s="2">
        <v>32212</v>
      </c>
    </row>
    <row r="11" spans="1:14" ht="143.25" customHeight="1" x14ac:dyDescent="0.25">
      <c r="A11" s="4">
        <f t="shared" ref="A11:A28" si="4">A10+1</f>
        <v>3</v>
      </c>
      <c r="B11" s="3" t="s">
        <v>31</v>
      </c>
      <c r="C11" s="2">
        <v>144200</v>
      </c>
      <c r="D11" s="2">
        <v>144200</v>
      </c>
      <c r="E11" s="2"/>
      <c r="F11" s="14">
        <v>0</v>
      </c>
      <c r="G11" s="2">
        <v>21380</v>
      </c>
      <c r="H11" s="14">
        <v>0</v>
      </c>
      <c r="I11" s="14">
        <v>0</v>
      </c>
      <c r="J11" s="14">
        <v>21380</v>
      </c>
      <c r="K11" s="3" t="s">
        <v>48</v>
      </c>
      <c r="N11" s="2"/>
    </row>
    <row r="12" spans="1:14" ht="74.45" customHeight="1" x14ac:dyDescent="0.25">
      <c r="A12" s="4">
        <f t="shared" si="4"/>
        <v>4</v>
      </c>
      <c r="B12" s="3" t="s">
        <v>17</v>
      </c>
      <c r="C12" s="2">
        <v>996499</v>
      </c>
      <c r="D12" s="2">
        <v>996499</v>
      </c>
      <c r="E12" s="2"/>
      <c r="F12" s="14">
        <v>123236</v>
      </c>
      <c r="G12" s="2"/>
      <c r="H12" s="14">
        <v>123236</v>
      </c>
      <c r="I12" s="14">
        <v>0</v>
      </c>
      <c r="J12" s="14"/>
      <c r="K12" s="3"/>
      <c r="N12" s="2">
        <v>123236</v>
      </c>
    </row>
    <row r="13" spans="1:14" ht="74.45" customHeight="1" x14ac:dyDescent="0.25">
      <c r="A13" s="4">
        <f t="shared" si="4"/>
        <v>5</v>
      </c>
      <c r="B13" s="3" t="s">
        <v>16</v>
      </c>
      <c r="C13" s="2">
        <v>753900</v>
      </c>
      <c r="D13" s="2">
        <v>753900</v>
      </c>
      <c r="E13" s="2"/>
      <c r="F13" s="14">
        <v>217925</v>
      </c>
      <c r="G13" s="2"/>
      <c r="H13" s="14">
        <v>217925</v>
      </c>
      <c r="I13" s="14">
        <v>0</v>
      </c>
      <c r="J13" s="14">
        <v>0</v>
      </c>
      <c r="K13" s="3"/>
      <c r="N13" s="2">
        <v>217925</v>
      </c>
    </row>
    <row r="14" spans="1:14" ht="74.45" customHeight="1" x14ac:dyDescent="0.25">
      <c r="A14" s="4">
        <f t="shared" si="4"/>
        <v>6</v>
      </c>
      <c r="B14" s="3" t="s">
        <v>15</v>
      </c>
      <c r="C14" s="2">
        <v>2621000</v>
      </c>
      <c r="D14" s="2">
        <v>2621000</v>
      </c>
      <c r="E14" s="2"/>
      <c r="F14" s="14">
        <v>1774216</v>
      </c>
      <c r="G14" s="2"/>
      <c r="H14" s="14">
        <v>1774216</v>
      </c>
      <c r="I14" s="14">
        <v>0</v>
      </c>
      <c r="J14" s="14">
        <v>0</v>
      </c>
      <c r="K14" s="3"/>
      <c r="N14" s="2">
        <v>1774216</v>
      </c>
    </row>
    <row r="15" spans="1:14" ht="74.45" customHeight="1" x14ac:dyDescent="0.25">
      <c r="A15" s="4">
        <f t="shared" si="4"/>
        <v>7</v>
      </c>
      <c r="B15" s="3" t="s">
        <v>14</v>
      </c>
      <c r="C15" s="2">
        <v>615900</v>
      </c>
      <c r="D15" s="2">
        <v>615900</v>
      </c>
      <c r="E15" s="2"/>
      <c r="F15" s="14">
        <v>402968</v>
      </c>
      <c r="G15" s="2"/>
      <c r="H15" s="14">
        <v>402968</v>
      </c>
      <c r="I15" s="14">
        <v>0</v>
      </c>
      <c r="J15" s="14">
        <v>0</v>
      </c>
      <c r="K15" s="3"/>
      <c r="N15" s="2">
        <v>402968</v>
      </c>
    </row>
    <row r="16" spans="1:14" ht="74.45" customHeight="1" x14ac:dyDescent="0.25">
      <c r="A16" s="4">
        <f t="shared" si="4"/>
        <v>8</v>
      </c>
      <c r="B16" s="3" t="s">
        <v>13</v>
      </c>
      <c r="C16" s="2">
        <v>293700</v>
      </c>
      <c r="D16" s="2">
        <v>293700</v>
      </c>
      <c r="E16" s="2"/>
      <c r="F16" s="14">
        <v>53712</v>
      </c>
      <c r="G16" s="2"/>
      <c r="H16" s="14">
        <v>53712</v>
      </c>
      <c r="I16" s="14">
        <v>0</v>
      </c>
      <c r="J16" s="14">
        <v>0</v>
      </c>
      <c r="K16" s="3"/>
      <c r="N16" s="2">
        <v>53712</v>
      </c>
    </row>
    <row r="17" spans="1:14" ht="74.45" customHeight="1" x14ac:dyDescent="0.25">
      <c r="A17" s="4">
        <f t="shared" si="4"/>
        <v>9</v>
      </c>
      <c r="B17" s="3" t="s">
        <v>12</v>
      </c>
      <c r="C17" s="2">
        <v>2313597</v>
      </c>
      <c r="D17" s="2">
        <v>1533249</v>
      </c>
      <c r="E17" s="2">
        <v>780348</v>
      </c>
      <c r="F17" s="14">
        <v>37839.300000000003</v>
      </c>
      <c r="G17" s="2"/>
      <c r="H17" s="14">
        <v>37839.300000000003</v>
      </c>
      <c r="I17" s="14">
        <v>271028</v>
      </c>
      <c r="J17" s="14">
        <v>0</v>
      </c>
      <c r="K17" s="3"/>
      <c r="N17" s="2">
        <v>308867.3</v>
      </c>
    </row>
    <row r="18" spans="1:14" ht="74.45" customHeight="1" x14ac:dyDescent="0.25">
      <c r="A18" s="4">
        <f t="shared" si="4"/>
        <v>10</v>
      </c>
      <c r="B18" s="3" t="s">
        <v>11</v>
      </c>
      <c r="C18" s="2">
        <v>1953308</v>
      </c>
      <c r="D18" s="2">
        <v>1953308</v>
      </c>
      <c r="E18" s="2"/>
      <c r="F18" s="14">
        <v>442942</v>
      </c>
      <c r="G18" s="2"/>
      <c r="H18" s="14">
        <v>442942</v>
      </c>
      <c r="I18" s="14">
        <v>0</v>
      </c>
      <c r="J18" s="14">
        <v>0</v>
      </c>
      <c r="K18" s="3"/>
      <c r="N18" s="2">
        <v>442942</v>
      </c>
    </row>
    <row r="19" spans="1:14" ht="74.45" customHeight="1" x14ac:dyDescent="0.25">
      <c r="A19" s="4">
        <f t="shared" si="4"/>
        <v>11</v>
      </c>
      <c r="B19" s="3" t="s">
        <v>10</v>
      </c>
      <c r="C19" s="2">
        <v>641100</v>
      </c>
      <c r="D19" s="2">
        <v>641100</v>
      </c>
      <c r="E19" s="2"/>
      <c r="F19" s="14">
        <v>225470</v>
      </c>
      <c r="G19" s="2"/>
      <c r="H19" s="14">
        <v>225470</v>
      </c>
      <c r="I19" s="14">
        <v>0</v>
      </c>
      <c r="J19" s="14">
        <v>0</v>
      </c>
      <c r="K19" s="3"/>
      <c r="N19" s="2">
        <v>225470</v>
      </c>
    </row>
    <row r="20" spans="1:14" ht="74.45" customHeight="1" x14ac:dyDescent="0.25">
      <c r="A20" s="4">
        <f t="shared" si="4"/>
        <v>12</v>
      </c>
      <c r="B20" s="3" t="s">
        <v>9</v>
      </c>
      <c r="C20" s="2">
        <v>1293563</v>
      </c>
      <c r="D20" s="2">
        <v>1241300</v>
      </c>
      <c r="E20" s="2">
        <v>52263</v>
      </c>
      <c r="F20" s="14">
        <v>142117</v>
      </c>
      <c r="G20" s="2"/>
      <c r="H20" s="14">
        <v>142117</v>
      </c>
      <c r="I20" s="14">
        <v>946600</v>
      </c>
      <c r="J20" s="14">
        <v>0</v>
      </c>
      <c r="K20" s="3"/>
      <c r="N20" s="2">
        <v>1088717</v>
      </c>
    </row>
    <row r="21" spans="1:14" ht="74.45" customHeight="1" x14ac:dyDescent="0.25">
      <c r="A21" s="4">
        <f t="shared" si="4"/>
        <v>13</v>
      </c>
      <c r="B21" s="3" t="s">
        <v>8</v>
      </c>
      <c r="C21" s="2">
        <v>1610235</v>
      </c>
      <c r="D21" s="2">
        <v>1430035</v>
      </c>
      <c r="E21" s="2">
        <v>180200</v>
      </c>
      <c r="F21" s="14">
        <v>282063</v>
      </c>
      <c r="G21" s="2"/>
      <c r="H21" s="14">
        <v>282063</v>
      </c>
      <c r="I21" s="14">
        <v>4735</v>
      </c>
      <c r="J21" s="14">
        <v>0</v>
      </c>
      <c r="K21" s="3"/>
      <c r="N21" s="2">
        <v>286798</v>
      </c>
    </row>
    <row r="22" spans="1:14" ht="74.45" customHeight="1" x14ac:dyDescent="0.25">
      <c r="A22" s="4">
        <f t="shared" si="4"/>
        <v>14</v>
      </c>
      <c r="B22" s="3" t="s">
        <v>7</v>
      </c>
      <c r="C22" s="2">
        <v>88000</v>
      </c>
      <c r="D22" s="2">
        <v>88000</v>
      </c>
      <c r="E22" s="2"/>
      <c r="F22" s="14">
        <v>50500</v>
      </c>
      <c r="G22" s="2"/>
      <c r="H22" s="14">
        <v>50500</v>
      </c>
      <c r="I22" s="14">
        <v>0</v>
      </c>
      <c r="J22" s="14">
        <v>0</v>
      </c>
      <c r="K22" s="3"/>
      <c r="N22" s="2">
        <v>50500</v>
      </c>
    </row>
    <row r="23" spans="1:14" ht="74.45" customHeight="1" x14ac:dyDescent="0.25">
      <c r="A23" s="4">
        <f t="shared" si="4"/>
        <v>15</v>
      </c>
      <c r="B23" s="3" t="s">
        <v>6</v>
      </c>
      <c r="C23" s="2">
        <v>26400</v>
      </c>
      <c r="D23" s="2">
        <v>26400</v>
      </c>
      <c r="E23" s="2"/>
      <c r="F23" s="14">
        <v>13434</v>
      </c>
      <c r="G23" s="2"/>
      <c r="H23" s="14">
        <v>13434</v>
      </c>
      <c r="I23" s="14">
        <v>0</v>
      </c>
      <c r="J23" s="14">
        <v>0</v>
      </c>
      <c r="K23" s="3"/>
      <c r="N23" s="2">
        <v>13434</v>
      </c>
    </row>
    <row r="24" spans="1:14" ht="219" customHeight="1" x14ac:dyDescent="0.25">
      <c r="A24" s="4">
        <f t="shared" si="4"/>
        <v>16</v>
      </c>
      <c r="B24" s="3" t="s">
        <v>29</v>
      </c>
      <c r="C24" s="2">
        <v>90627</v>
      </c>
      <c r="D24" s="2">
        <v>90627</v>
      </c>
      <c r="E24" s="2"/>
      <c r="F24" s="14"/>
      <c r="G24" s="2">
        <v>37839.300000000003</v>
      </c>
      <c r="H24" s="14"/>
      <c r="I24" s="14">
        <v>0</v>
      </c>
      <c r="J24" s="14">
        <v>37839.300000000003</v>
      </c>
      <c r="K24" s="3" t="s">
        <v>49</v>
      </c>
      <c r="N24" s="2"/>
    </row>
    <row r="25" spans="1:14" ht="74.45" customHeight="1" x14ac:dyDescent="0.25">
      <c r="A25" s="4">
        <f t="shared" si="4"/>
        <v>17</v>
      </c>
      <c r="B25" s="3" t="s">
        <v>5</v>
      </c>
      <c r="C25" s="2">
        <v>1406762</v>
      </c>
      <c r="D25" s="2">
        <v>539500</v>
      </c>
      <c r="E25" s="2">
        <v>867262</v>
      </c>
      <c r="F25" s="14">
        <v>69098</v>
      </c>
      <c r="G25" s="2"/>
      <c r="H25" s="14">
        <v>69098</v>
      </c>
      <c r="I25" s="14">
        <v>0</v>
      </c>
      <c r="J25" s="14">
        <v>0</v>
      </c>
      <c r="K25" s="3"/>
      <c r="N25" s="2">
        <v>69098</v>
      </c>
    </row>
    <row r="26" spans="1:14" ht="74.45" customHeight="1" x14ac:dyDescent="0.25">
      <c r="A26" s="4">
        <f t="shared" si="4"/>
        <v>18</v>
      </c>
      <c r="B26" s="3" t="s">
        <v>4</v>
      </c>
      <c r="C26" s="2">
        <v>128500</v>
      </c>
      <c r="D26" s="2">
        <v>128500</v>
      </c>
      <c r="E26" s="2"/>
      <c r="F26" s="14">
        <v>96500</v>
      </c>
      <c r="G26" s="2"/>
      <c r="H26" s="14">
        <v>96500</v>
      </c>
      <c r="I26" s="14">
        <v>0</v>
      </c>
      <c r="J26" s="14">
        <v>0</v>
      </c>
      <c r="K26" s="3"/>
      <c r="N26" s="2">
        <v>96500</v>
      </c>
    </row>
    <row r="27" spans="1:14" ht="74.45" customHeight="1" x14ac:dyDescent="0.25">
      <c r="A27" s="4">
        <f t="shared" si="4"/>
        <v>19</v>
      </c>
      <c r="B27" s="3" t="s">
        <v>3</v>
      </c>
      <c r="C27" s="2">
        <v>173788</v>
      </c>
      <c r="D27" s="2">
        <v>173788</v>
      </c>
      <c r="E27" s="2"/>
      <c r="F27" s="14">
        <v>98020</v>
      </c>
      <c r="G27" s="2"/>
      <c r="H27" s="14">
        <v>98020</v>
      </c>
      <c r="I27" s="14">
        <v>0</v>
      </c>
      <c r="J27" s="14">
        <v>0</v>
      </c>
      <c r="K27" s="3"/>
      <c r="N27" s="2">
        <v>98020</v>
      </c>
    </row>
    <row r="28" spans="1:14" ht="63.6" customHeight="1" x14ac:dyDescent="0.25">
      <c r="A28" s="4">
        <f t="shared" si="4"/>
        <v>20</v>
      </c>
      <c r="B28" s="3" t="s">
        <v>2</v>
      </c>
      <c r="C28" s="2">
        <v>5800</v>
      </c>
      <c r="D28" s="2">
        <v>5800</v>
      </c>
      <c r="E28" s="2"/>
      <c r="F28" s="14">
        <v>20</v>
      </c>
      <c r="G28" s="2"/>
      <c r="H28" s="14">
        <v>20</v>
      </c>
      <c r="I28" s="14">
        <v>0</v>
      </c>
      <c r="J28" s="14">
        <v>0</v>
      </c>
      <c r="K28" s="3"/>
      <c r="N28" s="2">
        <v>20</v>
      </c>
    </row>
    <row r="29" spans="1:14" s="17" customFormat="1" ht="74.45" customHeight="1" x14ac:dyDescent="0.25">
      <c r="A29" s="1" t="s">
        <v>36</v>
      </c>
      <c r="B29" s="15" t="s">
        <v>50</v>
      </c>
      <c r="C29" s="16">
        <f>SUM(C30:C40)</f>
        <v>23643108.879999999</v>
      </c>
      <c r="D29" s="2">
        <f>VLOOKUP(B29,'[1]I Tong hop'!$B$19:$K$140,5,0)</f>
        <v>153392611.48299998</v>
      </c>
      <c r="E29" s="2">
        <f>VLOOKUP(B29,'[1]I Tong hop'!$B$19:$K$140,10,0)</f>
        <v>17141685.895999998</v>
      </c>
      <c r="F29" s="16">
        <f>SUM(F30:F40)</f>
        <v>692650</v>
      </c>
      <c r="G29" s="16">
        <f>SUM(G30:G40)</f>
        <v>4992584.6660000002</v>
      </c>
      <c r="H29" s="16">
        <f>SUM(H30:H40)</f>
        <v>692650</v>
      </c>
      <c r="I29" s="16">
        <f>SUM(I30:I40)</f>
        <v>4</v>
      </c>
      <c r="J29" s="16">
        <f>SUM(J30:J40)</f>
        <v>4686245.6660000002</v>
      </c>
      <c r="K29" s="3"/>
      <c r="N29" s="16">
        <f>SUM(N30:N40)</f>
        <v>692654</v>
      </c>
    </row>
    <row r="30" spans="1:14" ht="74.45" customHeight="1" x14ac:dyDescent="0.25">
      <c r="A30" s="4">
        <v>1</v>
      </c>
      <c r="B30" s="3" t="s">
        <v>1</v>
      </c>
      <c r="C30" s="2">
        <v>2081540</v>
      </c>
      <c r="D30" s="2">
        <v>1875598</v>
      </c>
      <c r="E30" s="2">
        <v>205942</v>
      </c>
      <c r="F30" s="14">
        <v>380000</v>
      </c>
      <c r="G30" s="2"/>
      <c r="H30" s="14">
        <v>380000</v>
      </c>
      <c r="I30" s="14">
        <v>0</v>
      </c>
      <c r="J30" s="14">
        <v>0</v>
      </c>
      <c r="K30" s="3"/>
      <c r="N30" s="2">
        <v>380000</v>
      </c>
    </row>
    <row r="31" spans="1:14" ht="408.95" customHeight="1" x14ac:dyDescent="0.25">
      <c r="A31" s="62">
        <f t="shared" ref="A31" si="5">A30+1</f>
        <v>2</v>
      </c>
      <c r="B31" s="60" t="s">
        <v>27</v>
      </c>
      <c r="C31" s="2">
        <v>2804331.88</v>
      </c>
      <c r="D31" s="2">
        <v>2563740</v>
      </c>
      <c r="E31" s="2">
        <v>240591.88</v>
      </c>
      <c r="F31" s="59">
        <v>0</v>
      </c>
      <c r="G31" s="61">
        <v>243911.666</v>
      </c>
      <c r="H31" s="59">
        <v>0</v>
      </c>
      <c r="I31" s="59">
        <v>0</v>
      </c>
      <c r="J31" s="59">
        <v>127572.666</v>
      </c>
      <c r="K31" s="60" t="s">
        <v>51</v>
      </c>
      <c r="N31" s="61"/>
    </row>
    <row r="32" spans="1:14" ht="41.25" customHeight="1" x14ac:dyDescent="0.25">
      <c r="A32" s="62"/>
      <c r="B32" s="60"/>
      <c r="C32" s="2">
        <v>2634591</v>
      </c>
      <c r="D32" s="2">
        <v>2603999</v>
      </c>
      <c r="E32" s="2">
        <v>30592</v>
      </c>
      <c r="F32" s="59"/>
      <c r="G32" s="61"/>
      <c r="H32" s="59"/>
      <c r="I32" s="59"/>
      <c r="J32" s="59"/>
      <c r="K32" s="60"/>
      <c r="N32" s="61"/>
    </row>
    <row r="33" spans="1:17" ht="88.7" customHeight="1" x14ac:dyDescent="0.25">
      <c r="A33" s="4">
        <v>4</v>
      </c>
      <c r="B33" s="3" t="s">
        <v>0</v>
      </c>
      <c r="C33" s="2"/>
      <c r="D33" s="2"/>
      <c r="E33" s="2"/>
      <c r="F33" s="2">
        <v>312650</v>
      </c>
      <c r="G33" s="2"/>
      <c r="H33" s="2">
        <v>312650</v>
      </c>
      <c r="I33" s="14"/>
      <c r="J33" s="14"/>
      <c r="K33" s="3"/>
      <c r="N33" s="2">
        <v>312650</v>
      </c>
    </row>
    <row r="34" spans="1:17" ht="187.7" customHeight="1" x14ac:dyDescent="0.25">
      <c r="A34" s="4">
        <f>A33+1</f>
        <v>5</v>
      </c>
      <c r="B34" s="3" t="s">
        <v>28</v>
      </c>
      <c r="C34" s="2">
        <v>2550637</v>
      </c>
      <c r="D34" s="2">
        <v>2459586</v>
      </c>
      <c r="E34" s="2">
        <v>91051</v>
      </c>
      <c r="F34" s="14">
        <v>0</v>
      </c>
      <c r="G34" s="2">
        <v>180000</v>
      </c>
      <c r="H34" s="14">
        <v>0</v>
      </c>
      <c r="I34" s="14">
        <v>0</v>
      </c>
      <c r="J34" s="14">
        <v>90000</v>
      </c>
      <c r="K34" s="3" t="s">
        <v>52</v>
      </c>
      <c r="N34" s="2"/>
    </row>
    <row r="35" spans="1:17" ht="217.5" customHeight="1" x14ac:dyDescent="0.25">
      <c r="A35" s="4">
        <f t="shared" ref="A35:A40" si="6">A34+1</f>
        <v>6</v>
      </c>
      <c r="B35" s="3" t="s">
        <v>26</v>
      </c>
      <c r="C35" s="2">
        <v>1618000</v>
      </c>
      <c r="D35" s="2">
        <v>1618000</v>
      </c>
      <c r="E35" s="2"/>
      <c r="F35" s="14">
        <v>0</v>
      </c>
      <c r="G35" s="2">
        <v>500000</v>
      </c>
      <c r="H35" s="14">
        <v>0</v>
      </c>
      <c r="I35" s="14">
        <v>0</v>
      </c>
      <c r="J35" s="14">
        <v>500000</v>
      </c>
      <c r="K35" s="3" t="s">
        <v>53</v>
      </c>
      <c r="N35" s="2"/>
    </row>
    <row r="36" spans="1:17" ht="215.25" customHeight="1" x14ac:dyDescent="0.25">
      <c r="A36" s="4">
        <f t="shared" si="6"/>
        <v>7</v>
      </c>
      <c r="B36" s="3" t="s">
        <v>25</v>
      </c>
      <c r="C36" s="2">
        <v>3142500</v>
      </c>
      <c r="D36" s="2">
        <v>3142500</v>
      </c>
      <c r="E36" s="2"/>
      <c r="F36" s="14">
        <v>0</v>
      </c>
      <c r="G36" s="2">
        <v>1749000</v>
      </c>
      <c r="H36" s="14">
        <v>0</v>
      </c>
      <c r="I36" s="14">
        <v>4</v>
      </c>
      <c r="J36" s="14">
        <v>1749000</v>
      </c>
      <c r="K36" s="3" t="s">
        <v>54</v>
      </c>
      <c r="N36" s="2">
        <v>4</v>
      </c>
    </row>
    <row r="37" spans="1:17" ht="210" customHeight="1" x14ac:dyDescent="0.25">
      <c r="A37" s="4">
        <f t="shared" si="6"/>
        <v>8</v>
      </c>
      <c r="B37" s="3" t="s">
        <v>24</v>
      </c>
      <c r="C37" s="2">
        <v>2730250</v>
      </c>
      <c r="D37" s="2">
        <v>1965700</v>
      </c>
      <c r="E37" s="2">
        <v>764550</v>
      </c>
      <c r="F37" s="14">
        <v>0</v>
      </c>
      <c r="G37" s="2">
        <v>1554282</v>
      </c>
      <c r="H37" s="14">
        <v>0</v>
      </c>
      <c r="I37" s="14">
        <v>0</v>
      </c>
      <c r="J37" s="14">
        <v>1554282</v>
      </c>
      <c r="K37" s="3" t="s">
        <v>55</v>
      </c>
      <c r="N37" s="2"/>
      <c r="Q37" s="7">
        <v>1443000</v>
      </c>
    </row>
    <row r="38" spans="1:17" ht="154.5" customHeight="1" x14ac:dyDescent="0.25">
      <c r="A38" s="4">
        <f t="shared" si="6"/>
        <v>9</v>
      </c>
      <c r="B38" s="3" t="s">
        <v>56</v>
      </c>
      <c r="C38" s="2">
        <v>2417971</v>
      </c>
      <c r="D38" s="2">
        <v>2417971</v>
      </c>
      <c r="E38" s="2"/>
      <c r="F38" s="14">
        <v>0</v>
      </c>
      <c r="G38" s="2">
        <v>30000</v>
      </c>
      <c r="H38" s="14">
        <v>0</v>
      </c>
      <c r="I38" s="14">
        <v>0</v>
      </c>
      <c r="J38" s="14">
        <v>0</v>
      </c>
      <c r="K38" s="3" t="s">
        <v>57</v>
      </c>
      <c r="N38" s="2"/>
    </row>
    <row r="39" spans="1:17" ht="99.95" customHeight="1" x14ac:dyDescent="0.25">
      <c r="A39" s="4">
        <f t="shared" si="6"/>
        <v>10</v>
      </c>
      <c r="B39" s="3" t="s">
        <v>23</v>
      </c>
      <c r="C39" s="2">
        <v>1831644</v>
      </c>
      <c r="D39" s="2">
        <v>1831644</v>
      </c>
      <c r="E39" s="2"/>
      <c r="F39" s="14">
        <v>0</v>
      </c>
      <c r="G39" s="2">
        <v>665391</v>
      </c>
      <c r="H39" s="14">
        <v>0</v>
      </c>
      <c r="I39" s="14">
        <v>0</v>
      </c>
      <c r="J39" s="14">
        <v>665391</v>
      </c>
      <c r="K39" s="3" t="s">
        <v>58</v>
      </c>
      <c r="N39" s="2"/>
    </row>
    <row r="40" spans="1:17" s="18" customFormat="1" ht="144.6" customHeight="1" x14ac:dyDescent="0.25">
      <c r="A40" s="4">
        <f t="shared" si="6"/>
        <v>11</v>
      </c>
      <c r="B40" s="3" t="s">
        <v>59</v>
      </c>
      <c r="C40" s="2">
        <v>1831644</v>
      </c>
      <c r="D40" s="2">
        <v>1831644</v>
      </c>
      <c r="E40" s="2"/>
      <c r="F40" s="14">
        <v>0</v>
      </c>
      <c r="G40" s="14">
        <v>70000</v>
      </c>
      <c r="H40" s="14">
        <v>0</v>
      </c>
      <c r="I40" s="14">
        <v>0</v>
      </c>
      <c r="J40" s="14"/>
      <c r="K40" s="3" t="s">
        <v>60</v>
      </c>
      <c r="N40" s="2"/>
    </row>
    <row r="47" spans="1:17" ht="13.7" customHeight="1" x14ac:dyDescent="0.25"/>
  </sheetData>
  <autoFilter ref="A7:L40"/>
  <mergeCells count="19">
    <mergeCell ref="J31:J32"/>
    <mergeCell ref="K31:K32"/>
    <mergeCell ref="N31:N32"/>
    <mergeCell ref="A31:A32"/>
    <mergeCell ref="B31:B32"/>
    <mergeCell ref="F31:F32"/>
    <mergeCell ref="G31:G32"/>
    <mergeCell ref="H31:H32"/>
    <mergeCell ref="I31:I32"/>
    <mergeCell ref="A1:K1"/>
    <mergeCell ref="A2:K2"/>
    <mergeCell ref="A3:K3"/>
    <mergeCell ref="A4:K4"/>
    <mergeCell ref="A5:A6"/>
    <mergeCell ref="B5:B6"/>
    <mergeCell ref="C5:E5"/>
    <mergeCell ref="F5:G5"/>
    <mergeCell ref="H5:J5"/>
    <mergeCell ref="K5:K6"/>
  </mergeCells>
  <printOptions horizontalCentered="1"/>
  <pageMargins left="0.43307086614173229" right="0.43307086614173229" top="0.74803149606299213" bottom="0.74803149606299213" header="0.31496062992125984" footer="0.31496062992125984"/>
  <pageSetup paperSize="9" scale="33" fitToHeight="0" orientation="portrait" r:id="rId1"/>
  <rowBreaks count="4" manualBreakCount="4">
    <brk id="11" max="10" man="1"/>
    <brk id="20" max="10" man="1"/>
    <brk id="27" max="10" man="1"/>
    <brk id="3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điều chỉnh trung hạn</vt:lpstr>
      <vt:lpstr>phan bo 2023</vt:lpstr>
      <vt:lpstr>Sheet1</vt:lpstr>
      <vt:lpstr>NSTW trong nước</vt:lpstr>
      <vt:lpstr>'điều chỉnh trung hạn'!Print_Area</vt:lpstr>
      <vt:lpstr>'NSTW trong nước'!Print_Area</vt:lpstr>
      <vt:lpstr>'phan bo 2023'!Print_Area</vt:lpstr>
      <vt:lpstr>'NSTW trong nước'!Print_Titles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Nguyen</dc:creator>
  <cp:lastModifiedBy>Nguyen Huynh Mai</cp:lastModifiedBy>
  <cp:lastPrinted>2023-12-28T03:33:22Z</cp:lastPrinted>
  <dcterms:created xsi:type="dcterms:W3CDTF">2023-12-13T01:29:12Z</dcterms:created>
  <dcterms:modified xsi:type="dcterms:W3CDTF">2023-12-29T02:43:25Z</dcterms:modified>
</cp:coreProperties>
</file>